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425" activeTab="0"/>
  </bookViews>
  <sheets>
    <sheet name="Sheet1" sheetId="1" r:id="rId1"/>
  </sheets>
  <definedNames>
    <definedName name="Sheet1">'Sheet1'!$A$1:$AP$104</definedName>
  </definedNames>
  <calcPr fullCalcOnLoad="1"/>
</workbook>
</file>

<file path=xl/sharedStrings.xml><?xml version="1.0" encoding="utf-8"?>
<sst xmlns="http://schemas.openxmlformats.org/spreadsheetml/2006/main" count="224" uniqueCount="57">
  <si>
    <t>A</t>
  </si>
  <si>
    <t>B</t>
  </si>
  <si>
    <t>C10_C12</t>
  </si>
  <si>
    <t>C13_C15</t>
  </si>
  <si>
    <t>C16</t>
  </si>
  <si>
    <t>C17_C18</t>
  </si>
  <si>
    <t>C19</t>
  </si>
  <si>
    <t>C20_C22</t>
  </si>
  <si>
    <t>C23</t>
  </si>
  <si>
    <t>C24_C25</t>
  </si>
  <si>
    <t>C26_C30</t>
  </si>
  <si>
    <t>C31_C33</t>
  </si>
  <si>
    <t>D</t>
  </si>
  <si>
    <t>E36_E37_E39</t>
  </si>
  <si>
    <t>E38</t>
  </si>
  <si>
    <t>F</t>
  </si>
  <si>
    <t>G_U_X_G4677</t>
  </si>
  <si>
    <t>G4677</t>
  </si>
  <si>
    <t>EP_HH</t>
  </si>
  <si>
    <t>TOTAL_HH</t>
  </si>
  <si>
    <t>Spent solvents</t>
  </si>
  <si>
    <t>HAZ</t>
  </si>
  <si>
    <t>NHAZ</t>
  </si>
  <si>
    <t>Total</t>
  </si>
  <si>
    <t>Acid, alkaline or saline wastes</t>
  </si>
  <si>
    <t>Used oils</t>
  </si>
  <si>
    <t>Chemical wastes</t>
  </si>
  <si>
    <t>Industrial effluent sludges</t>
  </si>
  <si>
    <t>Sludges and liquid wastes from waste treatment</t>
  </si>
  <si>
    <t>Health care and biological wastes</t>
  </si>
  <si>
    <t>Metal wastes, ferrous</t>
  </si>
  <si>
    <t>Metal wastes, non-ferrous</t>
  </si>
  <si>
    <t>Metal wastes, mixed ferrous and non-ferrous</t>
  </si>
  <si>
    <t>Glass wastes</t>
  </si>
  <si>
    <t>Paper and cardboard wastes</t>
  </si>
  <si>
    <t>Rubber wastes</t>
  </si>
  <si>
    <t>Plastic wastes</t>
  </si>
  <si>
    <t>Wood wastes</t>
  </si>
  <si>
    <t>Textile wastes</t>
  </si>
  <si>
    <t>Waste containing PCB</t>
  </si>
  <si>
    <t>Discarded equipment (excl. Discarded vehicles, batteries/accumulators)</t>
  </si>
  <si>
    <t>Discarded vehicles</t>
  </si>
  <si>
    <t>Batteries and accumulators wastes</t>
  </si>
  <si>
    <t>Animal and mixed food waste</t>
  </si>
  <si>
    <t>Vegetal wastes</t>
  </si>
  <si>
    <t>Animal faeces, urine and manure</t>
  </si>
  <si>
    <t>Household and similar wastes</t>
  </si>
  <si>
    <t>Mixed and undifferentiated materials</t>
  </si>
  <si>
    <t>Sorting residues</t>
  </si>
  <si>
    <t>Common sludges</t>
  </si>
  <si>
    <t>Mineral waste from construction and demolition</t>
  </si>
  <si>
    <t>Other mineral wastes</t>
  </si>
  <si>
    <t>Combustion wastes</t>
  </si>
  <si>
    <t>Soils</t>
  </si>
  <si>
    <t>Dredging spoils</t>
  </si>
  <si>
    <t>Mineral waste from waste treatment and stabilised wastes</t>
  </si>
  <si>
    <t>Total Waste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</si>
</sst>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0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104"/>
  <sheetViews>
    <sheetView tabSelected="1" zoomScalePageLayoutView="0" workbookViewId="0" topLeftCell="A1">
      <selection activeCell="AJ45" sqref="AJ45"/>
    </sheetView>
  </sheetViews>
  <sheetFormatPr defaultColWidth="9.140625" defaultRowHeight="12.75"/>
  <sheetData>
    <row r="1" spans="1:42" ht="12.75">
      <c r="A1" s="1"/>
      <c r="B1" s="1"/>
      <c r="C1" s="2">
        <v>2014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12.75">
      <c r="A2" s="1"/>
      <c r="B2" s="1"/>
      <c r="C2" s="2" t="s">
        <v>0</v>
      </c>
      <c r="D2" s="2"/>
      <c r="E2" s="2" t="s">
        <v>1</v>
      </c>
      <c r="F2" s="2"/>
      <c r="G2" s="2" t="s">
        <v>2</v>
      </c>
      <c r="H2" s="2"/>
      <c r="I2" s="2" t="s">
        <v>3</v>
      </c>
      <c r="J2" s="2"/>
      <c r="K2" s="2" t="s">
        <v>4</v>
      </c>
      <c r="L2" s="2"/>
      <c r="M2" s="2" t="s">
        <v>5</v>
      </c>
      <c r="N2" s="2"/>
      <c r="O2" s="2" t="s">
        <v>6</v>
      </c>
      <c r="P2" s="2"/>
      <c r="Q2" s="2" t="s">
        <v>7</v>
      </c>
      <c r="R2" s="2"/>
      <c r="S2" s="2" t="s">
        <v>8</v>
      </c>
      <c r="T2" s="2"/>
      <c r="U2" s="2" t="s">
        <v>9</v>
      </c>
      <c r="V2" s="2"/>
      <c r="W2" s="2" t="s">
        <v>10</v>
      </c>
      <c r="X2" s="2"/>
      <c r="Y2" s="2" t="s">
        <v>11</v>
      </c>
      <c r="Z2" s="2"/>
      <c r="AA2" s="2" t="s">
        <v>12</v>
      </c>
      <c r="AB2" s="2"/>
      <c r="AC2" s="2" t="s">
        <v>13</v>
      </c>
      <c r="AD2" s="2"/>
      <c r="AE2" s="2" t="s">
        <v>14</v>
      </c>
      <c r="AF2" s="2"/>
      <c r="AG2" s="2" t="s">
        <v>15</v>
      </c>
      <c r="AH2" s="2"/>
      <c r="AI2" s="2" t="s">
        <v>16</v>
      </c>
      <c r="AJ2" s="2"/>
      <c r="AK2" s="2" t="s">
        <v>17</v>
      </c>
      <c r="AL2" s="2"/>
      <c r="AM2" s="2" t="s">
        <v>18</v>
      </c>
      <c r="AN2" s="2"/>
      <c r="AO2" s="2" t="s">
        <v>19</v>
      </c>
      <c r="AP2" s="2"/>
    </row>
    <row r="3" spans="1:41" ht="12.75">
      <c r="A3" t="s">
        <v>20</v>
      </c>
      <c r="B3" t="s">
        <v>21</v>
      </c>
      <c r="C3">
        <v>0</v>
      </c>
      <c r="E3">
        <v>0</v>
      </c>
      <c r="G3">
        <v>0.8339</v>
      </c>
      <c r="I3">
        <v>12.832</v>
      </c>
      <c r="K3">
        <v>3.922</v>
      </c>
      <c r="M3">
        <v>146.766</v>
      </c>
      <c r="O3">
        <v>11.3103</v>
      </c>
      <c r="Q3">
        <v>1306.354</v>
      </c>
      <c r="S3">
        <v>0.709</v>
      </c>
      <c r="U3">
        <v>13.068</v>
      </c>
      <c r="W3">
        <v>99.6843</v>
      </c>
      <c r="Y3">
        <v>3.125</v>
      </c>
      <c r="AA3">
        <v>0.5437</v>
      </c>
      <c r="AC3">
        <v>0.1111</v>
      </c>
      <c r="AE3">
        <v>4.97</v>
      </c>
      <c r="AG3">
        <v>0.3741</v>
      </c>
      <c r="AI3">
        <v>310.5554</v>
      </c>
      <c r="AK3">
        <v>0</v>
      </c>
      <c r="AM3">
        <v>0</v>
      </c>
      <c r="AO3">
        <v>1915.1588</v>
      </c>
    </row>
    <row r="4" spans="1:41" ht="12.75">
      <c r="A4" t="s">
        <v>20</v>
      </c>
      <c r="B4" t="s">
        <v>22</v>
      </c>
      <c r="C4">
        <v>0</v>
      </c>
      <c r="E4">
        <v>0</v>
      </c>
      <c r="G4">
        <v>0</v>
      </c>
      <c r="I4">
        <v>0</v>
      </c>
      <c r="K4">
        <v>0</v>
      </c>
      <c r="M4">
        <v>0</v>
      </c>
      <c r="O4">
        <v>0</v>
      </c>
      <c r="Q4">
        <v>0</v>
      </c>
      <c r="S4">
        <v>0</v>
      </c>
      <c r="U4">
        <v>0</v>
      </c>
      <c r="W4">
        <v>0</v>
      </c>
      <c r="Y4">
        <v>0</v>
      </c>
      <c r="AA4">
        <v>0</v>
      </c>
      <c r="AC4">
        <v>0</v>
      </c>
      <c r="AE4">
        <v>0</v>
      </c>
      <c r="AG4">
        <v>0</v>
      </c>
      <c r="AI4">
        <v>0</v>
      </c>
      <c r="AK4">
        <v>0</v>
      </c>
      <c r="AM4">
        <v>0</v>
      </c>
      <c r="AO4">
        <v>0</v>
      </c>
    </row>
    <row r="5" spans="1:41" ht="12.75">
      <c r="A5" t="s">
        <v>20</v>
      </c>
      <c r="B5" t="s">
        <v>23</v>
      </c>
      <c r="C5">
        <v>0</v>
      </c>
      <c r="E5">
        <v>0</v>
      </c>
      <c r="G5">
        <v>0.8339</v>
      </c>
      <c r="I5">
        <v>12.832</v>
      </c>
      <c r="K5">
        <v>3.922</v>
      </c>
      <c r="M5">
        <v>146.766</v>
      </c>
      <c r="O5">
        <v>11.3103</v>
      </c>
      <c r="Q5">
        <v>1306.354</v>
      </c>
      <c r="S5">
        <v>0.709</v>
      </c>
      <c r="U5">
        <v>13.068</v>
      </c>
      <c r="W5">
        <v>99.6843</v>
      </c>
      <c r="Y5">
        <v>3.125</v>
      </c>
      <c r="AA5">
        <v>0.5437</v>
      </c>
      <c r="AC5">
        <v>0.1111</v>
      </c>
      <c r="AE5">
        <v>4.97</v>
      </c>
      <c r="AG5">
        <v>0.3741</v>
      </c>
      <c r="AI5">
        <v>310.5554</v>
      </c>
      <c r="AK5">
        <v>0</v>
      </c>
      <c r="AM5">
        <v>0</v>
      </c>
      <c r="AO5">
        <v>1915.1588</v>
      </c>
    </row>
    <row r="6" spans="1:41" ht="12.75">
      <c r="A6" t="s">
        <v>24</v>
      </c>
      <c r="B6" t="s">
        <v>21</v>
      </c>
      <c r="C6">
        <v>0</v>
      </c>
      <c r="E6">
        <v>0</v>
      </c>
      <c r="G6">
        <v>28.567</v>
      </c>
      <c r="I6">
        <v>0</v>
      </c>
      <c r="K6">
        <v>0</v>
      </c>
      <c r="M6">
        <v>178.455</v>
      </c>
      <c r="O6">
        <v>0.358</v>
      </c>
      <c r="Q6">
        <v>298.571</v>
      </c>
      <c r="S6">
        <v>1.163</v>
      </c>
      <c r="U6">
        <v>1669.661</v>
      </c>
      <c r="W6">
        <v>749.466</v>
      </c>
      <c r="Y6">
        <v>0.7</v>
      </c>
      <c r="AA6">
        <v>0.995</v>
      </c>
      <c r="AC6">
        <v>0.9</v>
      </c>
      <c r="AE6">
        <v>0.602</v>
      </c>
      <c r="AG6">
        <v>0.12</v>
      </c>
      <c r="AI6">
        <v>278.6366</v>
      </c>
      <c r="AK6">
        <v>0</v>
      </c>
      <c r="AM6">
        <v>0</v>
      </c>
      <c r="AO6">
        <v>3208.1946</v>
      </c>
    </row>
    <row r="7" spans="1:41" ht="12.75">
      <c r="A7" t="s">
        <v>24</v>
      </c>
      <c r="B7" t="s">
        <v>22</v>
      </c>
      <c r="C7">
        <v>0</v>
      </c>
      <c r="E7">
        <v>0</v>
      </c>
      <c r="G7">
        <v>0</v>
      </c>
      <c r="I7">
        <v>0</v>
      </c>
      <c r="K7">
        <v>0</v>
      </c>
      <c r="M7">
        <v>0</v>
      </c>
      <c r="O7">
        <v>409.9126</v>
      </c>
      <c r="Q7">
        <v>0</v>
      </c>
      <c r="S7">
        <v>0.78</v>
      </c>
      <c r="U7">
        <v>0</v>
      </c>
      <c r="W7">
        <v>0.078</v>
      </c>
      <c r="Y7">
        <v>2.615</v>
      </c>
      <c r="AA7">
        <v>0</v>
      </c>
      <c r="AC7">
        <v>0</v>
      </c>
      <c r="AE7">
        <v>0</v>
      </c>
      <c r="AG7">
        <v>0</v>
      </c>
      <c r="AI7">
        <v>0</v>
      </c>
      <c r="AK7">
        <v>0</v>
      </c>
      <c r="AM7">
        <v>0</v>
      </c>
      <c r="AO7">
        <v>413.3856</v>
      </c>
    </row>
    <row r="8" spans="1:41" ht="12.75">
      <c r="A8" t="s">
        <v>24</v>
      </c>
      <c r="B8" t="s">
        <v>23</v>
      </c>
      <c r="C8">
        <v>0</v>
      </c>
      <c r="E8">
        <v>0</v>
      </c>
      <c r="G8">
        <v>28.567</v>
      </c>
      <c r="I8">
        <v>0</v>
      </c>
      <c r="K8">
        <v>0</v>
      </c>
      <c r="M8">
        <v>178.455</v>
      </c>
      <c r="O8">
        <v>410.2706</v>
      </c>
      <c r="Q8">
        <v>298.571</v>
      </c>
      <c r="S8">
        <v>1.943</v>
      </c>
      <c r="U8">
        <v>1669.661</v>
      </c>
      <c r="W8">
        <v>749.544</v>
      </c>
      <c r="Y8">
        <v>3.315</v>
      </c>
      <c r="AA8">
        <v>0.995</v>
      </c>
      <c r="AC8">
        <v>0.9</v>
      </c>
      <c r="AE8">
        <v>0.602</v>
      </c>
      <c r="AG8">
        <v>0.12</v>
      </c>
      <c r="AI8">
        <v>278.6366</v>
      </c>
      <c r="AK8">
        <v>0</v>
      </c>
      <c r="AM8">
        <v>0</v>
      </c>
      <c r="AO8">
        <v>3621.5802</v>
      </c>
    </row>
    <row r="9" spans="1:41" ht="12.75">
      <c r="A9" t="s">
        <v>25</v>
      </c>
      <c r="B9" t="s">
        <v>21</v>
      </c>
      <c r="C9">
        <v>176.239</v>
      </c>
      <c r="E9">
        <v>141.5994</v>
      </c>
      <c r="G9">
        <v>135.0733</v>
      </c>
      <c r="I9">
        <v>11.0175</v>
      </c>
      <c r="K9">
        <v>10.112</v>
      </c>
      <c r="M9">
        <v>9.406</v>
      </c>
      <c r="O9">
        <v>641.994</v>
      </c>
      <c r="Q9">
        <v>73.3395</v>
      </c>
      <c r="S9">
        <v>106.4341</v>
      </c>
      <c r="U9">
        <v>1503.5503</v>
      </c>
      <c r="W9">
        <v>2133.4633</v>
      </c>
      <c r="Y9">
        <v>266.6761</v>
      </c>
      <c r="AA9">
        <v>361.692</v>
      </c>
      <c r="AC9">
        <v>16.3334</v>
      </c>
      <c r="AE9">
        <v>155.105</v>
      </c>
      <c r="AG9">
        <v>211.4084</v>
      </c>
      <c r="AI9">
        <v>3949.0817</v>
      </c>
      <c r="AK9">
        <v>2.72</v>
      </c>
      <c r="AM9">
        <v>0</v>
      </c>
      <c r="AO9">
        <v>9905.245</v>
      </c>
    </row>
    <row r="10" spans="1:41" ht="12.75">
      <c r="A10" t="s">
        <v>25</v>
      </c>
      <c r="B10" t="s">
        <v>22</v>
      </c>
      <c r="C10">
        <v>0</v>
      </c>
      <c r="E10">
        <v>0</v>
      </c>
      <c r="G10">
        <v>0</v>
      </c>
      <c r="I10">
        <v>0</v>
      </c>
      <c r="K10">
        <v>0</v>
      </c>
      <c r="M10">
        <v>0</v>
      </c>
      <c r="O10">
        <v>0</v>
      </c>
      <c r="Q10">
        <v>0</v>
      </c>
      <c r="S10">
        <v>0</v>
      </c>
      <c r="U10">
        <v>0</v>
      </c>
      <c r="W10">
        <v>0</v>
      </c>
      <c r="Y10">
        <v>0</v>
      </c>
      <c r="AA10">
        <v>0</v>
      </c>
      <c r="AC10">
        <v>0</v>
      </c>
      <c r="AE10">
        <v>0</v>
      </c>
      <c r="AG10">
        <v>0</v>
      </c>
      <c r="AI10">
        <v>0</v>
      </c>
      <c r="AK10">
        <v>0</v>
      </c>
      <c r="AM10">
        <v>0</v>
      </c>
      <c r="AO10">
        <v>0</v>
      </c>
    </row>
    <row r="11" spans="1:41" ht="12.75">
      <c r="A11" t="s">
        <v>25</v>
      </c>
      <c r="B11" t="s">
        <v>23</v>
      </c>
      <c r="C11">
        <v>176.239</v>
      </c>
      <c r="E11">
        <v>141.5994</v>
      </c>
      <c r="G11">
        <v>135.0733</v>
      </c>
      <c r="I11">
        <v>11.0175</v>
      </c>
      <c r="K11">
        <v>10.112</v>
      </c>
      <c r="M11">
        <v>9.406</v>
      </c>
      <c r="O11">
        <v>641.994</v>
      </c>
      <c r="Q11">
        <v>73.3395</v>
      </c>
      <c r="S11">
        <v>106.4341</v>
      </c>
      <c r="U11">
        <v>1503.5503</v>
      </c>
      <c r="W11">
        <v>2133.4633</v>
      </c>
      <c r="Y11">
        <v>266.6761</v>
      </c>
      <c r="AA11">
        <v>361.692</v>
      </c>
      <c r="AC11">
        <v>16.3334</v>
      </c>
      <c r="AE11">
        <v>155.105</v>
      </c>
      <c r="AG11">
        <v>211.4084</v>
      </c>
      <c r="AI11">
        <v>3949.0817</v>
      </c>
      <c r="AK11">
        <v>2.72</v>
      </c>
      <c r="AM11">
        <v>0</v>
      </c>
      <c r="AO11">
        <v>9905.245</v>
      </c>
    </row>
    <row r="12" spans="1:41" ht="12.75">
      <c r="A12" t="s">
        <v>26</v>
      </c>
      <c r="B12" t="s">
        <v>21</v>
      </c>
      <c r="C12">
        <v>348.8395</v>
      </c>
      <c r="E12">
        <v>231.7779</v>
      </c>
      <c r="G12">
        <v>298.6192</v>
      </c>
      <c r="I12">
        <v>147.2811</v>
      </c>
      <c r="K12">
        <v>164.5123</v>
      </c>
      <c r="M12">
        <v>581.3829</v>
      </c>
      <c r="O12">
        <v>4798.3446</v>
      </c>
      <c r="Q12">
        <v>944.7107</v>
      </c>
      <c r="S12">
        <v>208.6943</v>
      </c>
      <c r="U12">
        <v>1647.6086</v>
      </c>
      <c r="W12">
        <v>1424.9912</v>
      </c>
      <c r="Y12">
        <v>537.6801</v>
      </c>
      <c r="AA12">
        <v>466.034</v>
      </c>
      <c r="AC12">
        <v>170.4819</v>
      </c>
      <c r="AE12">
        <v>1639.4035</v>
      </c>
      <c r="AG12">
        <v>269.7568</v>
      </c>
      <c r="AI12">
        <v>8525.3751</v>
      </c>
      <c r="AK12">
        <v>0.103</v>
      </c>
      <c r="AM12">
        <v>0</v>
      </c>
      <c r="AO12">
        <v>22405.5967</v>
      </c>
    </row>
    <row r="13" spans="1:41" ht="12.75">
      <c r="A13" t="s">
        <v>26</v>
      </c>
      <c r="B13" t="s">
        <v>22</v>
      </c>
      <c r="C13">
        <v>3.0245</v>
      </c>
      <c r="E13">
        <v>1.203</v>
      </c>
      <c r="G13">
        <v>679.5143</v>
      </c>
      <c r="I13">
        <v>706.7998</v>
      </c>
      <c r="K13">
        <v>0.1362</v>
      </c>
      <c r="M13">
        <v>30.039</v>
      </c>
      <c r="O13">
        <v>730.216</v>
      </c>
      <c r="Q13">
        <v>269.9277</v>
      </c>
      <c r="S13">
        <v>4.698</v>
      </c>
      <c r="U13">
        <v>159.5334</v>
      </c>
      <c r="W13">
        <v>26.184</v>
      </c>
      <c r="Y13">
        <v>12.1245</v>
      </c>
      <c r="AA13">
        <v>383.794</v>
      </c>
      <c r="AC13">
        <v>25.0533</v>
      </c>
      <c r="AE13">
        <v>18.9954</v>
      </c>
      <c r="AG13">
        <v>8.445</v>
      </c>
      <c r="AI13">
        <v>154.627</v>
      </c>
      <c r="AK13">
        <v>0</v>
      </c>
      <c r="AM13">
        <v>10.394</v>
      </c>
      <c r="AO13">
        <v>3224.7091</v>
      </c>
    </row>
    <row r="14" spans="1:41" ht="12.75">
      <c r="A14" t="s">
        <v>26</v>
      </c>
      <c r="B14" t="s">
        <v>23</v>
      </c>
      <c r="C14">
        <v>351.864</v>
      </c>
      <c r="E14">
        <v>232.9809</v>
      </c>
      <c r="G14">
        <v>978.1335</v>
      </c>
      <c r="I14">
        <v>854.0809</v>
      </c>
      <c r="K14">
        <v>164.6485</v>
      </c>
      <c r="M14">
        <v>611.4219</v>
      </c>
      <c r="O14">
        <v>5528.5606</v>
      </c>
      <c r="Q14">
        <v>1214.6384</v>
      </c>
      <c r="S14">
        <v>213.3923</v>
      </c>
      <c r="U14">
        <v>1807.142</v>
      </c>
      <c r="W14">
        <v>1451.1752</v>
      </c>
      <c r="Y14">
        <v>549.8046</v>
      </c>
      <c r="AA14">
        <v>849.828</v>
      </c>
      <c r="AC14">
        <v>195.5352</v>
      </c>
      <c r="AE14">
        <v>1658.3989</v>
      </c>
      <c r="AG14">
        <v>278.2018</v>
      </c>
      <c r="AI14">
        <v>8680.0021</v>
      </c>
      <c r="AK14">
        <v>0.103</v>
      </c>
      <c r="AM14">
        <v>10.394</v>
      </c>
      <c r="AO14">
        <v>25630.3058</v>
      </c>
    </row>
    <row r="15" spans="1:41" ht="12.75">
      <c r="A15" t="s">
        <v>27</v>
      </c>
      <c r="B15" t="s">
        <v>21</v>
      </c>
      <c r="C15">
        <v>0.43605</v>
      </c>
      <c r="E15">
        <v>211.70025</v>
      </c>
      <c r="G15">
        <v>12.1392</v>
      </c>
      <c r="I15">
        <v>0</v>
      </c>
      <c r="K15">
        <v>0</v>
      </c>
      <c r="M15">
        <v>1.0557</v>
      </c>
      <c r="O15">
        <v>0.15849</v>
      </c>
      <c r="Q15">
        <v>15.06546</v>
      </c>
      <c r="S15">
        <v>14.6205</v>
      </c>
      <c r="U15">
        <v>150.71346</v>
      </c>
      <c r="W15">
        <v>1821.76614</v>
      </c>
      <c r="Y15">
        <v>95.715</v>
      </c>
      <c r="AA15">
        <v>175.7673</v>
      </c>
      <c r="AC15">
        <v>44.75007</v>
      </c>
      <c r="AE15">
        <v>76.47183</v>
      </c>
      <c r="AG15">
        <v>4.2201</v>
      </c>
      <c r="AI15">
        <v>374.6358</v>
      </c>
      <c r="AK15">
        <v>0</v>
      </c>
      <c r="AM15">
        <v>0</v>
      </c>
      <c r="AO15">
        <v>2999.21535</v>
      </c>
    </row>
    <row r="16" spans="1:41" ht="12.75">
      <c r="A16" t="s">
        <v>27</v>
      </c>
      <c r="B16" t="s">
        <v>22</v>
      </c>
      <c r="C16">
        <v>0</v>
      </c>
      <c r="E16">
        <v>0</v>
      </c>
      <c r="G16">
        <v>428.3253</v>
      </c>
      <c r="I16">
        <v>175.70412</v>
      </c>
      <c r="K16">
        <v>0</v>
      </c>
      <c r="M16">
        <v>1637.43228</v>
      </c>
      <c r="O16">
        <v>217.6146</v>
      </c>
      <c r="Q16">
        <v>91.60074</v>
      </c>
      <c r="S16">
        <v>8.9721</v>
      </c>
      <c r="U16">
        <v>385.6248</v>
      </c>
      <c r="W16">
        <v>8.74908</v>
      </c>
      <c r="Y16">
        <v>0</v>
      </c>
      <c r="AA16">
        <v>118.5084</v>
      </c>
      <c r="AC16">
        <v>0</v>
      </c>
      <c r="AE16">
        <v>0</v>
      </c>
      <c r="AG16">
        <v>2.3274</v>
      </c>
      <c r="AI16">
        <v>9.5391</v>
      </c>
      <c r="AK16">
        <v>0</v>
      </c>
      <c r="AM16">
        <v>0</v>
      </c>
      <c r="AO16">
        <v>3084.39792</v>
      </c>
    </row>
    <row r="17" spans="1:41" ht="12.75">
      <c r="A17" t="s">
        <v>27</v>
      </c>
      <c r="B17" t="s">
        <v>23</v>
      </c>
      <c r="C17">
        <v>0.43605</v>
      </c>
      <c r="E17">
        <v>211.70025</v>
      </c>
      <c r="G17">
        <v>440.4645</v>
      </c>
      <c r="I17">
        <v>175.70412</v>
      </c>
      <c r="K17">
        <v>0</v>
      </c>
      <c r="M17">
        <v>1638.48798</v>
      </c>
      <c r="O17">
        <v>217.77309</v>
      </c>
      <c r="Q17">
        <v>106.6662</v>
      </c>
      <c r="S17">
        <v>23.5926</v>
      </c>
      <c r="U17">
        <v>536.33826</v>
      </c>
      <c r="W17">
        <v>1830.51522</v>
      </c>
      <c r="Y17">
        <v>95.715</v>
      </c>
      <c r="AA17">
        <v>294.2757</v>
      </c>
      <c r="AC17">
        <v>44.75007</v>
      </c>
      <c r="AE17">
        <v>76.47183</v>
      </c>
      <c r="AG17">
        <v>6.5475</v>
      </c>
      <c r="AI17">
        <v>384.1749</v>
      </c>
      <c r="AK17">
        <v>0</v>
      </c>
      <c r="AM17">
        <v>0</v>
      </c>
      <c r="AO17">
        <v>6083.61327</v>
      </c>
    </row>
    <row r="18" spans="1:41" ht="12.75">
      <c r="A18" t="s">
        <v>28</v>
      </c>
      <c r="B18" t="s">
        <v>21</v>
      </c>
      <c r="C18">
        <v>0</v>
      </c>
      <c r="E18">
        <v>0</v>
      </c>
      <c r="G18">
        <v>0</v>
      </c>
      <c r="I18">
        <v>0</v>
      </c>
      <c r="K18">
        <v>0</v>
      </c>
      <c r="M18">
        <v>0</v>
      </c>
      <c r="O18">
        <v>0</v>
      </c>
      <c r="Q18">
        <v>0</v>
      </c>
      <c r="S18">
        <v>0</v>
      </c>
      <c r="U18">
        <v>42.629</v>
      </c>
      <c r="W18">
        <v>0</v>
      </c>
      <c r="Y18">
        <v>0</v>
      </c>
      <c r="AA18">
        <v>0</v>
      </c>
      <c r="AC18">
        <v>0.14</v>
      </c>
      <c r="AE18">
        <v>292.345</v>
      </c>
      <c r="AG18">
        <v>0</v>
      </c>
      <c r="AI18">
        <v>820.3565</v>
      </c>
      <c r="AK18">
        <v>0</v>
      </c>
      <c r="AM18">
        <v>0</v>
      </c>
      <c r="AO18">
        <v>1155.4705</v>
      </c>
    </row>
    <row r="19" spans="1:41" ht="12.75">
      <c r="A19" t="s">
        <v>28</v>
      </c>
      <c r="B19" t="s">
        <v>22</v>
      </c>
      <c r="C19">
        <v>0</v>
      </c>
      <c r="E19">
        <v>0</v>
      </c>
      <c r="G19">
        <v>0</v>
      </c>
      <c r="I19">
        <v>0</v>
      </c>
      <c r="K19">
        <v>0</v>
      </c>
      <c r="M19">
        <v>0</v>
      </c>
      <c r="O19">
        <v>0</v>
      </c>
      <c r="Q19">
        <v>0</v>
      </c>
      <c r="S19">
        <v>10.8</v>
      </c>
      <c r="U19">
        <v>0</v>
      </c>
      <c r="W19">
        <v>0</v>
      </c>
      <c r="Y19">
        <v>0</v>
      </c>
      <c r="AA19">
        <v>0</v>
      </c>
      <c r="AC19">
        <v>0</v>
      </c>
      <c r="AE19">
        <v>4035.42</v>
      </c>
      <c r="AG19">
        <v>0</v>
      </c>
      <c r="AI19">
        <v>0</v>
      </c>
      <c r="AK19">
        <v>0</v>
      </c>
      <c r="AM19">
        <v>0</v>
      </c>
      <c r="AO19">
        <v>4046.22</v>
      </c>
    </row>
    <row r="20" spans="1:41" ht="12.75">
      <c r="A20" t="s">
        <v>28</v>
      </c>
      <c r="B20" t="s">
        <v>23</v>
      </c>
      <c r="C20">
        <v>0</v>
      </c>
      <c r="E20">
        <v>0</v>
      </c>
      <c r="G20">
        <v>0</v>
      </c>
      <c r="I20">
        <v>0</v>
      </c>
      <c r="K20">
        <v>0</v>
      </c>
      <c r="M20">
        <v>0</v>
      </c>
      <c r="O20">
        <v>0</v>
      </c>
      <c r="Q20">
        <v>0</v>
      </c>
      <c r="S20">
        <v>10.8</v>
      </c>
      <c r="U20">
        <v>42.629</v>
      </c>
      <c r="W20">
        <v>0</v>
      </c>
      <c r="Y20">
        <v>0</v>
      </c>
      <c r="AA20">
        <v>0</v>
      </c>
      <c r="AC20">
        <v>0.14</v>
      </c>
      <c r="AE20">
        <v>4327.765</v>
      </c>
      <c r="AG20">
        <v>0</v>
      </c>
      <c r="AI20">
        <v>820.3565</v>
      </c>
      <c r="AK20">
        <v>0</v>
      </c>
      <c r="AM20">
        <v>0</v>
      </c>
      <c r="AO20">
        <v>5201.6905</v>
      </c>
    </row>
    <row r="21" spans="1:41" ht="12.75">
      <c r="A21" t="s">
        <v>29</v>
      </c>
      <c r="B21" t="s">
        <v>21</v>
      </c>
      <c r="C21">
        <v>13.6758</v>
      </c>
      <c r="E21">
        <v>0</v>
      </c>
      <c r="G21">
        <v>6.0305</v>
      </c>
      <c r="I21">
        <v>0</v>
      </c>
      <c r="K21">
        <v>0</v>
      </c>
      <c r="M21">
        <v>0</v>
      </c>
      <c r="O21">
        <v>0</v>
      </c>
      <c r="Q21">
        <v>21.2286</v>
      </c>
      <c r="S21">
        <v>0</v>
      </c>
      <c r="U21">
        <v>0</v>
      </c>
      <c r="W21">
        <v>0</v>
      </c>
      <c r="Y21">
        <v>0</v>
      </c>
      <c r="AA21">
        <v>0</v>
      </c>
      <c r="AC21">
        <v>0.8341</v>
      </c>
      <c r="AE21">
        <v>0</v>
      </c>
      <c r="AG21">
        <v>0</v>
      </c>
      <c r="AI21">
        <v>3939.9057</v>
      </c>
      <c r="AK21">
        <v>0</v>
      </c>
      <c r="AM21">
        <v>0</v>
      </c>
      <c r="AO21">
        <v>3981.6747</v>
      </c>
    </row>
    <row r="22" spans="1:41" ht="12.75">
      <c r="A22" t="s">
        <v>29</v>
      </c>
      <c r="B22" t="s">
        <v>22</v>
      </c>
      <c r="C22">
        <v>3.2588</v>
      </c>
      <c r="E22">
        <v>0</v>
      </c>
      <c r="G22">
        <v>0.315</v>
      </c>
      <c r="I22">
        <v>0</v>
      </c>
      <c r="K22">
        <v>0</v>
      </c>
      <c r="M22">
        <v>0</v>
      </c>
      <c r="O22">
        <v>0</v>
      </c>
      <c r="Q22">
        <v>8.45</v>
      </c>
      <c r="S22">
        <v>0</v>
      </c>
      <c r="U22">
        <v>0</v>
      </c>
      <c r="W22">
        <v>0</v>
      </c>
      <c r="Y22">
        <v>0</v>
      </c>
      <c r="AA22">
        <v>0</v>
      </c>
      <c r="AC22">
        <v>0.097</v>
      </c>
      <c r="AE22">
        <v>0</v>
      </c>
      <c r="AG22">
        <v>0</v>
      </c>
      <c r="AI22">
        <v>459.8154</v>
      </c>
      <c r="AK22">
        <v>0</v>
      </c>
      <c r="AM22">
        <v>0</v>
      </c>
      <c r="AO22">
        <v>471.9362</v>
      </c>
    </row>
    <row r="23" spans="1:41" ht="12.75">
      <c r="A23" t="s">
        <v>29</v>
      </c>
      <c r="B23" t="s">
        <v>23</v>
      </c>
      <c r="C23">
        <v>16.9346</v>
      </c>
      <c r="E23">
        <v>0</v>
      </c>
      <c r="G23">
        <v>6.3455</v>
      </c>
      <c r="I23">
        <v>0</v>
      </c>
      <c r="K23">
        <v>0</v>
      </c>
      <c r="M23">
        <v>0</v>
      </c>
      <c r="O23">
        <v>0</v>
      </c>
      <c r="Q23">
        <v>29.6786</v>
      </c>
      <c r="S23">
        <v>0</v>
      </c>
      <c r="U23">
        <v>0</v>
      </c>
      <c r="W23">
        <v>0</v>
      </c>
      <c r="Y23">
        <v>0</v>
      </c>
      <c r="AA23">
        <v>0</v>
      </c>
      <c r="AC23">
        <v>0.9311</v>
      </c>
      <c r="AE23">
        <v>0</v>
      </c>
      <c r="AG23">
        <v>0</v>
      </c>
      <c r="AI23">
        <v>4399.7211</v>
      </c>
      <c r="AK23">
        <v>0</v>
      </c>
      <c r="AM23">
        <v>0</v>
      </c>
      <c r="AO23">
        <v>4453.6109</v>
      </c>
    </row>
    <row r="24" spans="1:41" ht="12.75">
      <c r="A24" t="s">
        <v>30</v>
      </c>
      <c r="B24" t="s">
        <v>21</v>
      </c>
      <c r="C24">
        <v>0</v>
      </c>
      <c r="E24">
        <v>0</v>
      </c>
      <c r="G24">
        <v>0</v>
      </c>
      <c r="I24">
        <v>0</v>
      </c>
      <c r="K24">
        <v>0</v>
      </c>
      <c r="M24">
        <v>0</v>
      </c>
      <c r="O24">
        <v>0</v>
      </c>
      <c r="Q24">
        <v>0</v>
      </c>
      <c r="S24">
        <v>0</v>
      </c>
      <c r="U24">
        <v>0</v>
      </c>
      <c r="W24">
        <v>0</v>
      </c>
      <c r="Y24">
        <v>0</v>
      </c>
      <c r="AA24">
        <v>0</v>
      </c>
      <c r="AC24">
        <v>0</v>
      </c>
      <c r="AE24">
        <v>0</v>
      </c>
      <c r="AG24">
        <v>0</v>
      </c>
      <c r="AI24">
        <v>0</v>
      </c>
      <c r="AK24">
        <v>0</v>
      </c>
      <c r="AM24">
        <v>0</v>
      </c>
      <c r="AO24">
        <v>0</v>
      </c>
    </row>
    <row r="25" spans="1:41" ht="12.75">
      <c r="A25" t="s">
        <v>30</v>
      </c>
      <c r="B25" t="s">
        <v>22</v>
      </c>
      <c r="C25">
        <v>146.023</v>
      </c>
      <c r="E25">
        <v>60.79</v>
      </c>
      <c r="G25">
        <v>18.786</v>
      </c>
      <c r="I25">
        <v>12.26</v>
      </c>
      <c r="K25">
        <v>63.008</v>
      </c>
      <c r="M25">
        <v>7.373</v>
      </c>
      <c r="O25">
        <v>141.96</v>
      </c>
      <c r="Q25">
        <v>3903.174</v>
      </c>
      <c r="S25">
        <v>735.835</v>
      </c>
      <c r="U25">
        <v>28447.973</v>
      </c>
      <c r="W25">
        <v>26496.321</v>
      </c>
      <c r="Y25">
        <v>2785.76</v>
      </c>
      <c r="AA25">
        <v>1.014</v>
      </c>
      <c r="AC25">
        <v>1.331</v>
      </c>
      <c r="AE25">
        <v>214843.733</v>
      </c>
      <c r="AG25">
        <v>128445.9555</v>
      </c>
      <c r="AI25">
        <v>3156.9849</v>
      </c>
      <c r="AK25">
        <v>30.578</v>
      </c>
      <c r="AM25">
        <v>0</v>
      </c>
      <c r="AO25">
        <v>409298.8594</v>
      </c>
    </row>
    <row r="26" spans="1:41" ht="12.75">
      <c r="A26" t="s">
        <v>30</v>
      </c>
      <c r="B26" t="s">
        <v>23</v>
      </c>
      <c r="C26">
        <v>146.023</v>
      </c>
      <c r="E26">
        <v>60.79</v>
      </c>
      <c r="G26">
        <v>18.786</v>
      </c>
      <c r="I26">
        <v>12.26</v>
      </c>
      <c r="K26">
        <v>63.008</v>
      </c>
      <c r="M26">
        <v>7.373</v>
      </c>
      <c r="O26">
        <v>141.96</v>
      </c>
      <c r="Q26">
        <v>3903.174</v>
      </c>
      <c r="S26">
        <v>735.835</v>
      </c>
      <c r="U26">
        <v>28447.973</v>
      </c>
      <c r="W26">
        <v>26496.321</v>
      </c>
      <c r="Y26">
        <v>2785.76</v>
      </c>
      <c r="AA26">
        <v>1.014</v>
      </c>
      <c r="AC26">
        <v>1.331</v>
      </c>
      <c r="AE26">
        <v>214843.733</v>
      </c>
      <c r="AG26">
        <v>128445.9555</v>
      </c>
      <c r="AI26">
        <v>3156.9849</v>
      </c>
      <c r="AK26">
        <v>30.578</v>
      </c>
      <c r="AM26">
        <v>0</v>
      </c>
      <c r="AO26">
        <v>409298.8594</v>
      </c>
    </row>
    <row r="27" spans="1:41" ht="12.75">
      <c r="A27" t="s">
        <v>31</v>
      </c>
      <c r="B27" t="s">
        <v>21</v>
      </c>
      <c r="C27">
        <v>0</v>
      </c>
      <c r="E27">
        <v>0</v>
      </c>
      <c r="G27">
        <v>0</v>
      </c>
      <c r="I27">
        <v>0</v>
      </c>
      <c r="K27">
        <v>0</v>
      </c>
      <c r="M27">
        <v>0</v>
      </c>
      <c r="O27">
        <v>0</v>
      </c>
      <c r="Q27">
        <v>0</v>
      </c>
      <c r="S27">
        <v>0</v>
      </c>
      <c r="U27">
        <v>0</v>
      </c>
      <c r="W27">
        <v>0</v>
      </c>
      <c r="Y27">
        <v>0</v>
      </c>
      <c r="AA27">
        <v>0</v>
      </c>
      <c r="AC27">
        <v>0</v>
      </c>
      <c r="AE27">
        <v>0</v>
      </c>
      <c r="AG27">
        <v>0</v>
      </c>
      <c r="AI27">
        <v>0</v>
      </c>
      <c r="AK27">
        <v>0</v>
      </c>
      <c r="AM27">
        <v>0</v>
      </c>
      <c r="AO27">
        <v>0</v>
      </c>
    </row>
    <row r="28" spans="1:41" ht="12.75">
      <c r="A28" t="s">
        <v>31</v>
      </c>
      <c r="B28" t="s">
        <v>22</v>
      </c>
      <c r="C28">
        <v>0.458</v>
      </c>
      <c r="E28">
        <v>1.1</v>
      </c>
      <c r="G28">
        <v>41.84</v>
      </c>
      <c r="I28">
        <v>0.136</v>
      </c>
      <c r="K28">
        <v>13.4765</v>
      </c>
      <c r="M28">
        <v>266.469</v>
      </c>
      <c r="O28">
        <v>4.704</v>
      </c>
      <c r="Q28">
        <v>37.805</v>
      </c>
      <c r="S28">
        <v>2.259</v>
      </c>
      <c r="U28">
        <v>4598.2635</v>
      </c>
      <c r="W28">
        <v>1608.792</v>
      </c>
      <c r="Y28">
        <v>17.507</v>
      </c>
      <c r="AA28">
        <v>0</v>
      </c>
      <c r="AC28">
        <v>0.227</v>
      </c>
      <c r="AE28">
        <v>5625.21054</v>
      </c>
      <c r="AG28">
        <v>11622.975</v>
      </c>
      <c r="AI28">
        <v>177.21417</v>
      </c>
      <c r="AK28">
        <v>4.065</v>
      </c>
      <c r="AM28">
        <v>0</v>
      </c>
      <c r="AO28">
        <v>24022.50171</v>
      </c>
    </row>
    <row r="29" spans="1:41" ht="12.75">
      <c r="A29" t="s">
        <v>31</v>
      </c>
      <c r="B29" t="s">
        <v>23</v>
      </c>
      <c r="C29">
        <v>0.458</v>
      </c>
      <c r="E29">
        <v>1.1</v>
      </c>
      <c r="G29">
        <v>41.84</v>
      </c>
      <c r="I29">
        <v>0.136</v>
      </c>
      <c r="K29">
        <v>13.4765</v>
      </c>
      <c r="M29">
        <v>266.469</v>
      </c>
      <c r="O29">
        <v>4.704</v>
      </c>
      <c r="Q29">
        <v>37.805</v>
      </c>
      <c r="S29">
        <v>2.259</v>
      </c>
      <c r="U29">
        <v>4598.2635</v>
      </c>
      <c r="W29">
        <v>1608.792</v>
      </c>
      <c r="Y29">
        <v>17.507</v>
      </c>
      <c r="AA29">
        <v>0</v>
      </c>
      <c r="AC29">
        <v>0.227</v>
      </c>
      <c r="AE29">
        <v>5625.21054</v>
      </c>
      <c r="AG29">
        <v>11622.975</v>
      </c>
      <c r="AI29">
        <v>177.21417</v>
      </c>
      <c r="AK29">
        <v>4.065</v>
      </c>
      <c r="AM29">
        <v>0</v>
      </c>
      <c r="AO29">
        <v>24022.50171</v>
      </c>
    </row>
    <row r="30" spans="1:41" ht="12.75">
      <c r="A30" t="s">
        <v>32</v>
      </c>
      <c r="B30" t="s">
        <v>21</v>
      </c>
      <c r="C30">
        <v>0</v>
      </c>
      <c r="E30">
        <v>0</v>
      </c>
      <c r="G30">
        <v>0</v>
      </c>
      <c r="I30">
        <v>0</v>
      </c>
      <c r="K30">
        <v>0</v>
      </c>
      <c r="M30">
        <v>0</v>
      </c>
      <c r="O30">
        <v>0</v>
      </c>
      <c r="Q30">
        <v>0</v>
      </c>
      <c r="S30">
        <v>0</v>
      </c>
      <c r="U30">
        <v>0</v>
      </c>
      <c r="W30">
        <v>0</v>
      </c>
      <c r="Y30">
        <v>0</v>
      </c>
      <c r="AA30">
        <v>0</v>
      </c>
      <c r="AC30">
        <v>0</v>
      </c>
      <c r="AE30">
        <v>0</v>
      </c>
      <c r="AG30">
        <v>0</v>
      </c>
      <c r="AI30">
        <v>0</v>
      </c>
      <c r="AK30">
        <v>0</v>
      </c>
      <c r="AM30">
        <v>0</v>
      </c>
      <c r="AO30">
        <v>0</v>
      </c>
    </row>
    <row r="31" spans="1:41" ht="12.75">
      <c r="A31" t="s">
        <v>32</v>
      </c>
      <c r="B31" t="s">
        <v>22</v>
      </c>
      <c r="C31">
        <v>27.6</v>
      </c>
      <c r="E31">
        <v>148.719</v>
      </c>
      <c r="G31">
        <v>271.4928</v>
      </c>
      <c r="I31">
        <v>54.605</v>
      </c>
      <c r="K31">
        <v>47.545</v>
      </c>
      <c r="M31">
        <v>6.762</v>
      </c>
      <c r="O31">
        <v>322.655</v>
      </c>
      <c r="Q31">
        <v>210.107</v>
      </c>
      <c r="S31">
        <v>40.46</v>
      </c>
      <c r="U31">
        <v>242.714</v>
      </c>
      <c r="W31">
        <v>138.547</v>
      </c>
      <c r="Y31">
        <v>13.645</v>
      </c>
      <c r="AA31">
        <v>7.473</v>
      </c>
      <c r="AC31">
        <v>62.064</v>
      </c>
      <c r="AE31">
        <v>27397.894</v>
      </c>
      <c r="AG31">
        <v>1296.174</v>
      </c>
      <c r="AI31">
        <v>1468.3953</v>
      </c>
      <c r="AK31">
        <v>1108.17</v>
      </c>
      <c r="AM31">
        <v>4899.694</v>
      </c>
      <c r="AO31">
        <v>37764.7161</v>
      </c>
    </row>
    <row r="32" spans="1:41" ht="12.75">
      <c r="A32" t="s">
        <v>32</v>
      </c>
      <c r="B32" t="s">
        <v>23</v>
      </c>
      <c r="C32">
        <v>27.6</v>
      </c>
      <c r="E32">
        <v>148.719</v>
      </c>
      <c r="G32">
        <v>271.4928</v>
      </c>
      <c r="I32">
        <v>54.605</v>
      </c>
      <c r="K32">
        <v>47.545</v>
      </c>
      <c r="M32">
        <v>6.762</v>
      </c>
      <c r="O32">
        <v>322.655</v>
      </c>
      <c r="Q32">
        <v>210.107</v>
      </c>
      <c r="S32">
        <v>40.46</v>
      </c>
      <c r="U32">
        <v>242.714</v>
      </c>
      <c r="W32">
        <v>138.547</v>
      </c>
      <c r="Y32">
        <v>13.645</v>
      </c>
      <c r="AA32">
        <v>7.473</v>
      </c>
      <c r="AC32">
        <v>62.064</v>
      </c>
      <c r="AE32">
        <v>27397.894</v>
      </c>
      <c r="AG32">
        <v>1296.174</v>
      </c>
      <c r="AI32">
        <v>1468.3953</v>
      </c>
      <c r="AK32">
        <v>1108.17</v>
      </c>
      <c r="AM32">
        <v>4899.694</v>
      </c>
      <c r="AO32">
        <v>37764.7161</v>
      </c>
    </row>
    <row r="33" spans="1:41" ht="12.75">
      <c r="A33" t="s">
        <v>33</v>
      </c>
      <c r="B33" t="s">
        <v>21</v>
      </c>
      <c r="C33">
        <v>0</v>
      </c>
      <c r="E33">
        <v>0</v>
      </c>
      <c r="G33">
        <v>0</v>
      </c>
      <c r="I33">
        <v>0</v>
      </c>
      <c r="K33">
        <v>0</v>
      </c>
      <c r="M33">
        <v>0</v>
      </c>
      <c r="O33">
        <v>0</v>
      </c>
      <c r="Q33">
        <v>0</v>
      </c>
      <c r="S33">
        <v>0</v>
      </c>
      <c r="U33">
        <v>0</v>
      </c>
      <c r="W33">
        <v>0</v>
      </c>
      <c r="Y33">
        <v>0</v>
      </c>
      <c r="AA33">
        <v>0</v>
      </c>
      <c r="AC33">
        <v>0</v>
      </c>
      <c r="AE33">
        <v>0</v>
      </c>
      <c r="AG33">
        <v>0</v>
      </c>
      <c r="AI33">
        <v>0</v>
      </c>
      <c r="AK33">
        <v>0</v>
      </c>
      <c r="AM33">
        <v>0</v>
      </c>
      <c r="AO33">
        <v>0</v>
      </c>
    </row>
    <row r="34" spans="1:41" ht="12.75">
      <c r="A34" t="s">
        <v>33</v>
      </c>
      <c r="B34" t="s">
        <v>22</v>
      </c>
      <c r="C34">
        <v>5.69</v>
      </c>
      <c r="E34">
        <v>0.42</v>
      </c>
      <c r="G34">
        <v>8215.854</v>
      </c>
      <c r="I34">
        <v>0.53</v>
      </c>
      <c r="K34">
        <v>0.34</v>
      </c>
      <c r="M34">
        <v>0.596</v>
      </c>
      <c r="O34">
        <v>0</v>
      </c>
      <c r="Q34">
        <v>366.45</v>
      </c>
      <c r="S34">
        <v>1354.856</v>
      </c>
      <c r="U34">
        <v>23.019</v>
      </c>
      <c r="W34">
        <v>9.433</v>
      </c>
      <c r="Y34">
        <v>2.516</v>
      </c>
      <c r="AA34">
        <v>1.47</v>
      </c>
      <c r="AC34">
        <v>7.9624</v>
      </c>
      <c r="AE34">
        <v>1187.584</v>
      </c>
      <c r="AG34">
        <v>1678.829</v>
      </c>
      <c r="AI34">
        <v>11059.3356</v>
      </c>
      <c r="AK34">
        <v>0</v>
      </c>
      <c r="AM34">
        <v>22066.2043</v>
      </c>
      <c r="AO34">
        <v>45981.0893</v>
      </c>
    </row>
    <row r="35" spans="1:41" ht="12.75">
      <c r="A35" t="s">
        <v>33</v>
      </c>
      <c r="B35" t="s">
        <v>23</v>
      </c>
      <c r="C35">
        <v>5.69</v>
      </c>
      <c r="E35">
        <v>0.42</v>
      </c>
      <c r="G35">
        <v>8215.854</v>
      </c>
      <c r="I35">
        <v>0.53</v>
      </c>
      <c r="K35">
        <v>0.34</v>
      </c>
      <c r="M35">
        <v>0.596</v>
      </c>
      <c r="O35">
        <v>0</v>
      </c>
      <c r="Q35">
        <v>366.45</v>
      </c>
      <c r="S35">
        <v>1354.856</v>
      </c>
      <c r="U35">
        <v>23.019</v>
      </c>
      <c r="W35">
        <v>9.433</v>
      </c>
      <c r="Y35">
        <v>2.516</v>
      </c>
      <c r="AA35">
        <v>1.47</v>
      </c>
      <c r="AC35">
        <v>7.9624</v>
      </c>
      <c r="AE35">
        <v>1187.584</v>
      </c>
      <c r="AG35">
        <v>1678.829</v>
      </c>
      <c r="AI35">
        <v>11059.3356</v>
      </c>
      <c r="AK35">
        <v>0</v>
      </c>
      <c r="AM35">
        <v>22066.2043</v>
      </c>
      <c r="AO35">
        <v>45981.0893</v>
      </c>
    </row>
    <row r="36" spans="1:41" ht="12.75">
      <c r="A36" t="s">
        <v>34</v>
      </c>
      <c r="B36" t="s">
        <v>21</v>
      </c>
      <c r="C36">
        <v>0</v>
      </c>
      <c r="E36">
        <v>0</v>
      </c>
      <c r="G36">
        <v>0</v>
      </c>
      <c r="I36">
        <v>0</v>
      </c>
      <c r="K36">
        <v>0</v>
      </c>
      <c r="M36">
        <v>0</v>
      </c>
      <c r="O36">
        <v>0</v>
      </c>
      <c r="Q36">
        <v>0</v>
      </c>
      <c r="S36">
        <v>0</v>
      </c>
      <c r="U36">
        <v>0</v>
      </c>
      <c r="W36">
        <v>0</v>
      </c>
      <c r="Y36">
        <v>0</v>
      </c>
      <c r="AA36">
        <v>0</v>
      </c>
      <c r="AC36">
        <v>0</v>
      </c>
      <c r="AE36">
        <v>0</v>
      </c>
      <c r="AG36">
        <v>0</v>
      </c>
      <c r="AI36">
        <v>0</v>
      </c>
      <c r="AK36">
        <v>0</v>
      </c>
      <c r="AM36">
        <v>0</v>
      </c>
      <c r="AO36">
        <v>0</v>
      </c>
    </row>
    <row r="37" spans="1:41" ht="12.75">
      <c r="A37" t="s">
        <v>34</v>
      </c>
      <c r="B37" t="s">
        <v>22</v>
      </c>
      <c r="C37">
        <v>1114.101</v>
      </c>
      <c r="E37">
        <v>49.13</v>
      </c>
      <c r="G37">
        <v>10802.269</v>
      </c>
      <c r="I37">
        <v>1967.624</v>
      </c>
      <c r="K37">
        <v>47.99</v>
      </c>
      <c r="M37">
        <v>30563.125</v>
      </c>
      <c r="O37">
        <v>48.208</v>
      </c>
      <c r="Q37">
        <v>3166.386</v>
      </c>
      <c r="S37">
        <v>380.817</v>
      </c>
      <c r="U37">
        <v>625.75</v>
      </c>
      <c r="W37">
        <v>1393.42</v>
      </c>
      <c r="Y37">
        <v>1466.729</v>
      </c>
      <c r="AA37">
        <v>104.1596</v>
      </c>
      <c r="AC37">
        <v>28.87</v>
      </c>
      <c r="AE37">
        <v>43566.8635</v>
      </c>
      <c r="AG37">
        <v>707.625</v>
      </c>
      <c r="AI37">
        <v>96260.2538</v>
      </c>
      <c r="AK37">
        <v>5.782</v>
      </c>
      <c r="AM37">
        <v>28651.964</v>
      </c>
      <c r="AO37">
        <v>220951.0669</v>
      </c>
    </row>
    <row r="38" spans="1:41" ht="12.75">
      <c r="A38" t="s">
        <v>34</v>
      </c>
      <c r="B38" t="s">
        <v>23</v>
      </c>
      <c r="C38">
        <v>1114.101</v>
      </c>
      <c r="E38">
        <v>49.13</v>
      </c>
      <c r="G38">
        <v>10802.269</v>
      </c>
      <c r="I38">
        <v>1967.624</v>
      </c>
      <c r="K38">
        <v>47.99</v>
      </c>
      <c r="M38">
        <v>30563.125</v>
      </c>
      <c r="O38">
        <v>48.208</v>
      </c>
      <c r="Q38">
        <v>3166.386</v>
      </c>
      <c r="S38">
        <v>380.817</v>
      </c>
      <c r="U38">
        <v>625.75</v>
      </c>
      <c r="W38">
        <v>1393.42</v>
      </c>
      <c r="Y38">
        <v>1466.729</v>
      </c>
      <c r="AA38">
        <v>104.1596</v>
      </c>
      <c r="AC38">
        <v>28.87</v>
      </c>
      <c r="AE38">
        <v>43566.8635</v>
      </c>
      <c r="AG38">
        <v>707.625</v>
      </c>
      <c r="AI38">
        <v>96260.2538</v>
      </c>
      <c r="AK38">
        <v>5.782</v>
      </c>
      <c r="AM38">
        <v>28651.964</v>
      </c>
      <c r="AO38">
        <v>220951.0669</v>
      </c>
    </row>
    <row r="39" spans="1:41" ht="12.75">
      <c r="A39" t="s">
        <v>35</v>
      </c>
      <c r="B39" t="s">
        <v>21</v>
      </c>
      <c r="C39">
        <v>0</v>
      </c>
      <c r="E39">
        <v>0</v>
      </c>
      <c r="G39">
        <v>0</v>
      </c>
      <c r="I39">
        <v>0</v>
      </c>
      <c r="K39">
        <v>0</v>
      </c>
      <c r="M39">
        <v>0</v>
      </c>
      <c r="O39">
        <v>0</v>
      </c>
      <c r="Q39">
        <v>0</v>
      </c>
      <c r="S39">
        <v>0</v>
      </c>
      <c r="U39">
        <v>0</v>
      </c>
      <c r="W39">
        <v>0</v>
      </c>
      <c r="Y39">
        <v>0</v>
      </c>
      <c r="AA39">
        <v>0</v>
      </c>
      <c r="AC39">
        <v>0</v>
      </c>
      <c r="AE39">
        <v>0</v>
      </c>
      <c r="AG39">
        <v>0</v>
      </c>
      <c r="AI39">
        <v>0</v>
      </c>
      <c r="AK39">
        <v>0</v>
      </c>
      <c r="AM39">
        <v>0</v>
      </c>
      <c r="AO39">
        <v>0</v>
      </c>
    </row>
    <row r="40" spans="1:41" ht="12.75">
      <c r="A40" t="s">
        <v>35</v>
      </c>
      <c r="B40" t="s">
        <v>22</v>
      </c>
      <c r="C40">
        <v>127.619</v>
      </c>
      <c r="E40">
        <v>95.474</v>
      </c>
      <c r="G40">
        <v>55.494</v>
      </c>
      <c r="I40">
        <v>0.63</v>
      </c>
      <c r="K40">
        <v>6.72</v>
      </c>
      <c r="M40">
        <v>3.889</v>
      </c>
      <c r="O40">
        <v>5.35</v>
      </c>
      <c r="Q40">
        <v>2258.883</v>
      </c>
      <c r="S40">
        <v>72.471</v>
      </c>
      <c r="U40">
        <v>58.5</v>
      </c>
      <c r="W40">
        <v>65.439</v>
      </c>
      <c r="Y40">
        <v>105.53</v>
      </c>
      <c r="AA40">
        <v>27.148</v>
      </c>
      <c r="AC40">
        <v>20.482</v>
      </c>
      <c r="AE40">
        <v>1070.404</v>
      </c>
      <c r="AG40">
        <v>275.855</v>
      </c>
      <c r="AI40">
        <v>13462.3828</v>
      </c>
      <c r="AK40">
        <v>2.28</v>
      </c>
      <c r="AM40">
        <v>0</v>
      </c>
      <c r="AO40">
        <v>17714.5508</v>
      </c>
    </row>
    <row r="41" spans="1:41" ht="12.75">
      <c r="A41" t="s">
        <v>35</v>
      </c>
      <c r="B41" t="s">
        <v>23</v>
      </c>
      <c r="C41">
        <v>127.619</v>
      </c>
      <c r="E41">
        <v>95.474</v>
      </c>
      <c r="G41">
        <v>55.494</v>
      </c>
      <c r="I41">
        <v>0.63</v>
      </c>
      <c r="K41">
        <v>6.72</v>
      </c>
      <c r="M41">
        <v>3.889</v>
      </c>
      <c r="O41">
        <v>5.35</v>
      </c>
      <c r="Q41">
        <v>2258.883</v>
      </c>
      <c r="S41">
        <v>72.471</v>
      </c>
      <c r="U41">
        <v>58.5</v>
      </c>
      <c r="W41">
        <v>65.439</v>
      </c>
      <c r="Y41">
        <v>105.53</v>
      </c>
      <c r="AA41">
        <v>27.148</v>
      </c>
      <c r="AC41">
        <v>20.482</v>
      </c>
      <c r="AE41">
        <v>1070.404</v>
      </c>
      <c r="AG41">
        <v>275.855</v>
      </c>
      <c r="AI41">
        <v>13462.3828</v>
      </c>
      <c r="AK41">
        <v>2.28</v>
      </c>
      <c r="AM41">
        <v>0</v>
      </c>
      <c r="AO41">
        <v>17714.5508</v>
      </c>
    </row>
    <row r="42" spans="1:41" ht="12.75">
      <c r="A42" t="s">
        <v>36</v>
      </c>
      <c r="B42" t="s">
        <v>21</v>
      </c>
      <c r="C42">
        <v>0</v>
      </c>
      <c r="E42">
        <v>0</v>
      </c>
      <c r="G42">
        <v>0</v>
      </c>
      <c r="I42">
        <v>0</v>
      </c>
      <c r="K42">
        <v>0</v>
      </c>
      <c r="M42">
        <v>0</v>
      </c>
      <c r="O42">
        <v>0</v>
      </c>
      <c r="Q42">
        <v>0</v>
      </c>
      <c r="S42">
        <v>0</v>
      </c>
      <c r="U42">
        <v>0</v>
      </c>
      <c r="W42">
        <v>0</v>
      </c>
      <c r="Y42">
        <v>0</v>
      </c>
      <c r="AA42">
        <v>0</v>
      </c>
      <c r="AC42">
        <v>0</v>
      </c>
      <c r="AE42">
        <v>0</v>
      </c>
      <c r="AG42">
        <v>0</v>
      </c>
      <c r="AI42">
        <v>0</v>
      </c>
      <c r="AK42">
        <v>0</v>
      </c>
      <c r="AM42">
        <v>0</v>
      </c>
      <c r="AO42">
        <v>0</v>
      </c>
    </row>
    <row r="43" spans="1:41" ht="12.75">
      <c r="A43" t="s">
        <v>36</v>
      </c>
      <c r="B43" t="s">
        <v>22</v>
      </c>
      <c r="C43">
        <v>537.78</v>
      </c>
      <c r="E43">
        <v>22.26</v>
      </c>
      <c r="G43">
        <v>5405.9312</v>
      </c>
      <c r="I43">
        <v>373.389</v>
      </c>
      <c r="K43">
        <v>61.006</v>
      </c>
      <c r="M43">
        <v>429.322</v>
      </c>
      <c r="O43">
        <v>17.073</v>
      </c>
      <c r="Q43">
        <v>4047.0255</v>
      </c>
      <c r="S43">
        <v>358.786</v>
      </c>
      <c r="U43">
        <v>381.202</v>
      </c>
      <c r="W43">
        <v>1448.5595</v>
      </c>
      <c r="Y43">
        <v>196.0885</v>
      </c>
      <c r="AA43">
        <v>32.1195</v>
      </c>
      <c r="AC43">
        <v>15.9777</v>
      </c>
      <c r="AE43">
        <v>9639.0284</v>
      </c>
      <c r="AG43">
        <v>367.009</v>
      </c>
      <c r="AI43">
        <v>10614.4889</v>
      </c>
      <c r="AK43">
        <v>0.91</v>
      </c>
      <c r="AM43">
        <v>15169.2457</v>
      </c>
      <c r="AO43">
        <v>49117.2019</v>
      </c>
    </row>
    <row r="44" spans="1:41" ht="12.75">
      <c r="A44" t="s">
        <v>36</v>
      </c>
      <c r="B44" t="s">
        <v>23</v>
      </c>
      <c r="C44">
        <v>537.78</v>
      </c>
      <c r="E44">
        <v>22.26</v>
      </c>
      <c r="G44">
        <v>5405.9312</v>
      </c>
      <c r="I44">
        <v>373.389</v>
      </c>
      <c r="K44">
        <v>61.006</v>
      </c>
      <c r="M44">
        <v>429.322</v>
      </c>
      <c r="O44">
        <v>17.073</v>
      </c>
      <c r="Q44">
        <v>4047.0255</v>
      </c>
      <c r="S44">
        <v>358.786</v>
      </c>
      <c r="U44">
        <v>381.202</v>
      </c>
      <c r="W44">
        <v>1448.5595</v>
      </c>
      <c r="Y44">
        <v>196.0885</v>
      </c>
      <c r="AA44">
        <v>32.1195</v>
      </c>
      <c r="AC44">
        <v>15.9777</v>
      </c>
      <c r="AE44">
        <v>9639.0284</v>
      </c>
      <c r="AG44">
        <v>367.009</v>
      </c>
      <c r="AI44">
        <v>10614.4889</v>
      </c>
      <c r="AK44">
        <v>0.91</v>
      </c>
      <c r="AM44">
        <v>15169.2457</v>
      </c>
      <c r="AO44">
        <v>49117.2019</v>
      </c>
    </row>
    <row r="45" spans="1:41" ht="12.75">
      <c r="A45" t="s">
        <v>37</v>
      </c>
      <c r="B45" t="s">
        <v>21</v>
      </c>
      <c r="C45">
        <v>0</v>
      </c>
      <c r="E45">
        <v>0</v>
      </c>
      <c r="G45">
        <v>0</v>
      </c>
      <c r="I45">
        <v>0</v>
      </c>
      <c r="K45">
        <v>0.326</v>
      </c>
      <c r="M45">
        <v>0</v>
      </c>
      <c r="O45">
        <v>0</v>
      </c>
      <c r="Q45">
        <v>5.01</v>
      </c>
      <c r="S45">
        <v>0</v>
      </c>
      <c r="U45">
        <v>1.506</v>
      </c>
      <c r="W45">
        <v>0.57</v>
      </c>
      <c r="Y45">
        <v>2.511</v>
      </c>
      <c r="AA45">
        <v>8.63</v>
      </c>
      <c r="AC45">
        <v>0</v>
      </c>
      <c r="AE45">
        <v>17.5</v>
      </c>
      <c r="AG45">
        <v>0</v>
      </c>
      <c r="AI45">
        <v>10</v>
      </c>
      <c r="AK45">
        <v>0</v>
      </c>
      <c r="AM45">
        <v>0</v>
      </c>
      <c r="AO45">
        <v>46.053</v>
      </c>
    </row>
    <row r="46" spans="1:41" ht="12.75">
      <c r="A46" t="s">
        <v>37</v>
      </c>
      <c r="B46" t="s">
        <v>22</v>
      </c>
      <c r="C46">
        <v>5.28</v>
      </c>
      <c r="E46">
        <v>51.394</v>
      </c>
      <c r="G46">
        <v>353.5</v>
      </c>
      <c r="I46">
        <v>66.45</v>
      </c>
      <c r="K46">
        <v>39877.11</v>
      </c>
      <c r="M46">
        <v>31.47</v>
      </c>
      <c r="O46">
        <v>28.04</v>
      </c>
      <c r="Q46">
        <v>6495.379</v>
      </c>
      <c r="S46">
        <v>249.096</v>
      </c>
      <c r="U46">
        <v>253.455</v>
      </c>
      <c r="W46">
        <v>1042.915</v>
      </c>
      <c r="Y46">
        <v>23505.609</v>
      </c>
      <c r="AA46">
        <v>509.896</v>
      </c>
      <c r="AC46">
        <v>0.2</v>
      </c>
      <c r="AE46">
        <v>3465.479</v>
      </c>
      <c r="AG46">
        <v>3273.83</v>
      </c>
      <c r="AI46">
        <v>3571.9509</v>
      </c>
      <c r="AK46">
        <v>0</v>
      </c>
      <c r="AM46">
        <v>8242.424</v>
      </c>
      <c r="AO46">
        <v>91023.4779</v>
      </c>
    </row>
    <row r="47" spans="1:41" ht="12.75">
      <c r="A47" t="s">
        <v>37</v>
      </c>
      <c r="B47" t="s">
        <v>23</v>
      </c>
      <c r="C47">
        <v>5.28</v>
      </c>
      <c r="E47">
        <v>51.394</v>
      </c>
      <c r="G47">
        <v>353.5</v>
      </c>
      <c r="I47">
        <v>66.45</v>
      </c>
      <c r="K47">
        <v>39877.436</v>
      </c>
      <c r="M47">
        <v>31.47</v>
      </c>
      <c r="O47">
        <v>28.04</v>
      </c>
      <c r="Q47">
        <v>6500.389</v>
      </c>
      <c r="S47">
        <v>249.096</v>
      </c>
      <c r="U47">
        <v>254.961</v>
      </c>
      <c r="W47">
        <v>1043.485</v>
      </c>
      <c r="Y47">
        <v>23508.12</v>
      </c>
      <c r="AA47">
        <v>518.526</v>
      </c>
      <c r="AC47">
        <v>0.2</v>
      </c>
      <c r="AE47">
        <v>3482.979</v>
      </c>
      <c r="AG47">
        <v>3273.83</v>
      </c>
      <c r="AI47">
        <v>3581.9509</v>
      </c>
      <c r="AK47">
        <v>0</v>
      </c>
      <c r="AM47">
        <v>8242.424</v>
      </c>
      <c r="AO47">
        <v>91069.5309</v>
      </c>
    </row>
    <row r="48" spans="1:41" ht="12.75">
      <c r="A48" t="s">
        <v>38</v>
      </c>
      <c r="B48" t="s">
        <v>21</v>
      </c>
      <c r="C48">
        <v>0</v>
      </c>
      <c r="E48">
        <v>0</v>
      </c>
      <c r="G48">
        <v>0</v>
      </c>
      <c r="I48">
        <v>0</v>
      </c>
      <c r="K48">
        <v>0</v>
      </c>
      <c r="M48">
        <v>0</v>
      </c>
      <c r="O48">
        <v>0</v>
      </c>
      <c r="Q48">
        <v>0</v>
      </c>
      <c r="S48">
        <v>0</v>
      </c>
      <c r="U48">
        <v>0</v>
      </c>
      <c r="W48">
        <v>0</v>
      </c>
      <c r="Y48">
        <v>0</v>
      </c>
      <c r="AA48">
        <v>0</v>
      </c>
      <c r="AC48">
        <v>0</v>
      </c>
      <c r="AE48">
        <v>0</v>
      </c>
      <c r="AG48">
        <v>0</v>
      </c>
      <c r="AI48">
        <v>0</v>
      </c>
      <c r="AK48">
        <v>0</v>
      </c>
      <c r="AM48">
        <v>0</v>
      </c>
      <c r="AO48">
        <v>0</v>
      </c>
    </row>
    <row r="49" spans="1:41" ht="12.75">
      <c r="A49" t="s">
        <v>38</v>
      </c>
      <c r="B49" t="s">
        <v>22</v>
      </c>
      <c r="C49">
        <v>0</v>
      </c>
      <c r="E49">
        <v>0.026</v>
      </c>
      <c r="G49">
        <v>811.5072</v>
      </c>
      <c r="I49">
        <v>4633.0042</v>
      </c>
      <c r="K49">
        <v>0</v>
      </c>
      <c r="M49">
        <v>10.521</v>
      </c>
      <c r="O49">
        <v>0</v>
      </c>
      <c r="Q49">
        <v>2298.6108</v>
      </c>
      <c r="S49">
        <v>3.47</v>
      </c>
      <c r="U49">
        <v>0.197</v>
      </c>
      <c r="W49">
        <v>96.6</v>
      </c>
      <c r="Y49">
        <v>234.2668</v>
      </c>
      <c r="AA49">
        <v>0.043</v>
      </c>
      <c r="AC49">
        <v>0.544</v>
      </c>
      <c r="AE49">
        <v>206</v>
      </c>
      <c r="AG49">
        <v>2.78</v>
      </c>
      <c r="AI49">
        <v>13.722</v>
      </c>
      <c r="AK49">
        <v>0</v>
      </c>
      <c r="AM49">
        <v>191.416</v>
      </c>
      <c r="AO49">
        <v>8502.708</v>
      </c>
    </row>
    <row r="50" spans="1:41" ht="12.75">
      <c r="A50" t="s">
        <v>38</v>
      </c>
      <c r="B50" t="s">
        <v>23</v>
      </c>
      <c r="C50">
        <v>0</v>
      </c>
      <c r="E50">
        <v>0.026</v>
      </c>
      <c r="G50">
        <v>811.5072</v>
      </c>
      <c r="I50">
        <v>4633.0042</v>
      </c>
      <c r="K50">
        <v>0</v>
      </c>
      <c r="M50">
        <v>10.521</v>
      </c>
      <c r="O50">
        <v>0</v>
      </c>
      <c r="Q50">
        <v>2298.6108</v>
      </c>
      <c r="S50">
        <v>3.47</v>
      </c>
      <c r="U50">
        <v>0.197</v>
      </c>
      <c r="W50">
        <v>96.6</v>
      </c>
      <c r="Y50">
        <v>234.2668</v>
      </c>
      <c r="AA50">
        <v>0.043</v>
      </c>
      <c r="AC50">
        <v>0.544</v>
      </c>
      <c r="AE50">
        <v>206</v>
      </c>
      <c r="AG50">
        <v>2.78</v>
      </c>
      <c r="AI50">
        <v>13.722</v>
      </c>
      <c r="AK50">
        <v>0</v>
      </c>
      <c r="AM50">
        <v>191.416</v>
      </c>
      <c r="AO50">
        <v>8502.708</v>
      </c>
    </row>
    <row r="51" spans="1:41" ht="12.75">
      <c r="A51" t="s">
        <v>39</v>
      </c>
      <c r="B51" t="s">
        <v>21</v>
      </c>
      <c r="C51">
        <v>0.72</v>
      </c>
      <c r="E51">
        <v>0</v>
      </c>
      <c r="G51">
        <v>0</v>
      </c>
      <c r="I51">
        <v>0</v>
      </c>
      <c r="K51">
        <v>0</v>
      </c>
      <c r="M51">
        <v>1.206</v>
      </c>
      <c r="O51">
        <v>0</v>
      </c>
      <c r="Q51">
        <v>26.58</v>
      </c>
      <c r="S51">
        <v>1.909</v>
      </c>
      <c r="U51">
        <v>2.442</v>
      </c>
      <c r="W51">
        <v>3.346</v>
      </c>
      <c r="Y51">
        <v>1.18</v>
      </c>
      <c r="AA51">
        <v>3.636</v>
      </c>
      <c r="AC51">
        <v>0.035</v>
      </c>
      <c r="AE51">
        <v>0.214</v>
      </c>
      <c r="AG51">
        <v>0.16</v>
      </c>
      <c r="AI51">
        <v>74.8865</v>
      </c>
      <c r="AK51">
        <v>0</v>
      </c>
      <c r="AM51">
        <v>0</v>
      </c>
      <c r="AO51">
        <v>116.3145</v>
      </c>
    </row>
    <row r="52" spans="1:41" ht="12.75">
      <c r="A52" t="s">
        <v>39</v>
      </c>
      <c r="B52" t="s">
        <v>22</v>
      </c>
      <c r="C52">
        <v>0</v>
      </c>
      <c r="E52">
        <v>0</v>
      </c>
      <c r="G52">
        <v>0</v>
      </c>
      <c r="I52">
        <v>0</v>
      </c>
      <c r="K52">
        <v>0</v>
      </c>
      <c r="M52">
        <v>0</v>
      </c>
      <c r="O52">
        <v>0</v>
      </c>
      <c r="Q52">
        <v>0</v>
      </c>
      <c r="S52">
        <v>0</v>
      </c>
      <c r="U52">
        <v>0</v>
      </c>
      <c r="W52">
        <v>0</v>
      </c>
      <c r="Y52">
        <v>0</v>
      </c>
      <c r="AA52">
        <v>0</v>
      </c>
      <c r="AC52">
        <v>0</v>
      </c>
      <c r="AE52">
        <v>0</v>
      </c>
      <c r="AG52">
        <v>0</v>
      </c>
      <c r="AI52">
        <v>0</v>
      </c>
      <c r="AK52">
        <v>0</v>
      </c>
      <c r="AM52">
        <v>0</v>
      </c>
      <c r="AO52">
        <v>0</v>
      </c>
    </row>
    <row r="53" spans="1:41" ht="12.75">
      <c r="A53" t="s">
        <v>39</v>
      </c>
      <c r="B53" t="s">
        <v>23</v>
      </c>
      <c r="C53">
        <v>0.72</v>
      </c>
      <c r="E53">
        <v>0</v>
      </c>
      <c r="G53">
        <v>0</v>
      </c>
      <c r="I53">
        <v>0</v>
      </c>
      <c r="K53">
        <v>0</v>
      </c>
      <c r="M53">
        <v>1.206</v>
      </c>
      <c r="O53">
        <v>0</v>
      </c>
      <c r="Q53">
        <v>26.58</v>
      </c>
      <c r="S53">
        <v>1.909</v>
      </c>
      <c r="U53">
        <v>2.442</v>
      </c>
      <c r="W53">
        <v>3.346</v>
      </c>
      <c r="Y53">
        <v>1.18</v>
      </c>
      <c r="AA53">
        <v>3.636</v>
      </c>
      <c r="AC53">
        <v>0.035</v>
      </c>
      <c r="AE53">
        <v>0.214</v>
      </c>
      <c r="AG53">
        <v>0.16</v>
      </c>
      <c r="AI53">
        <v>74.8865</v>
      </c>
      <c r="AK53">
        <v>0</v>
      </c>
      <c r="AM53">
        <v>0</v>
      </c>
      <c r="AO53">
        <v>116.3145</v>
      </c>
    </row>
    <row r="54" spans="1:41" ht="12.75">
      <c r="A54" t="s">
        <v>40</v>
      </c>
      <c r="B54" t="s">
        <v>21</v>
      </c>
      <c r="C54">
        <v>21.512</v>
      </c>
      <c r="E54">
        <v>11.5106</v>
      </c>
      <c r="G54">
        <v>309.7721</v>
      </c>
      <c r="I54">
        <v>11.648</v>
      </c>
      <c r="K54">
        <v>1.687</v>
      </c>
      <c r="M54">
        <v>6.6358</v>
      </c>
      <c r="O54">
        <v>25.322</v>
      </c>
      <c r="Q54">
        <v>36.871</v>
      </c>
      <c r="S54">
        <v>14.4112</v>
      </c>
      <c r="U54">
        <v>42.6258</v>
      </c>
      <c r="W54">
        <v>119.0396</v>
      </c>
      <c r="Y54">
        <v>31.0835</v>
      </c>
      <c r="AA54">
        <v>381.7087</v>
      </c>
      <c r="AC54">
        <v>7.9182</v>
      </c>
      <c r="AE54">
        <v>118.207</v>
      </c>
      <c r="AG54">
        <v>53.1786</v>
      </c>
      <c r="AI54">
        <v>3054.925</v>
      </c>
      <c r="AK54">
        <v>0.028</v>
      </c>
      <c r="AM54">
        <v>11157.705</v>
      </c>
      <c r="AO54">
        <v>15405.7891</v>
      </c>
    </row>
    <row r="55" spans="1:41" ht="12.75">
      <c r="A55" t="s">
        <v>40</v>
      </c>
      <c r="B55" t="s">
        <v>22</v>
      </c>
      <c r="C55">
        <v>2.574</v>
      </c>
      <c r="E55">
        <v>0.99</v>
      </c>
      <c r="G55">
        <v>1.018</v>
      </c>
      <c r="I55">
        <v>0.96</v>
      </c>
      <c r="K55">
        <v>0</v>
      </c>
      <c r="M55">
        <v>2.268</v>
      </c>
      <c r="O55">
        <v>29.37</v>
      </c>
      <c r="Q55">
        <v>0.12</v>
      </c>
      <c r="S55">
        <v>17.355</v>
      </c>
      <c r="U55">
        <v>30.464</v>
      </c>
      <c r="W55">
        <v>272.1023</v>
      </c>
      <c r="Y55">
        <v>168.269</v>
      </c>
      <c r="AA55">
        <v>14.433</v>
      </c>
      <c r="AC55">
        <v>0.082</v>
      </c>
      <c r="AE55">
        <v>3183.148</v>
      </c>
      <c r="AG55">
        <v>2.781</v>
      </c>
      <c r="AI55">
        <v>512.3595</v>
      </c>
      <c r="AK55">
        <v>0</v>
      </c>
      <c r="AM55">
        <v>704.491</v>
      </c>
      <c r="AO55">
        <v>4942.7848</v>
      </c>
    </row>
    <row r="56" spans="1:41" ht="12.75">
      <c r="A56" t="s">
        <v>40</v>
      </c>
      <c r="B56" t="s">
        <v>23</v>
      </c>
      <c r="C56">
        <v>24.086</v>
      </c>
      <c r="E56">
        <v>12.5006</v>
      </c>
      <c r="G56">
        <v>310.7901</v>
      </c>
      <c r="I56">
        <v>12.608</v>
      </c>
      <c r="K56">
        <v>1.687</v>
      </c>
      <c r="M56">
        <v>8.9038</v>
      </c>
      <c r="O56">
        <v>54.692</v>
      </c>
      <c r="Q56">
        <v>36.991</v>
      </c>
      <c r="S56">
        <v>31.7662</v>
      </c>
      <c r="U56">
        <v>73.0898</v>
      </c>
      <c r="W56">
        <v>391.1419</v>
      </c>
      <c r="Y56">
        <v>199.3525</v>
      </c>
      <c r="AA56">
        <v>396.1417</v>
      </c>
      <c r="AC56">
        <v>8.0002</v>
      </c>
      <c r="AE56">
        <v>3301.355</v>
      </c>
      <c r="AG56">
        <v>55.9596</v>
      </c>
      <c r="AI56">
        <v>3567.2845</v>
      </c>
      <c r="AK56">
        <v>0.028</v>
      </c>
      <c r="AM56">
        <v>11862.196</v>
      </c>
      <c r="AO56">
        <v>20348.5739</v>
      </c>
    </row>
    <row r="57" spans="1:41" ht="12.75">
      <c r="A57" t="s">
        <v>41</v>
      </c>
      <c r="B57" t="s">
        <v>21</v>
      </c>
      <c r="C57">
        <v>33.457</v>
      </c>
      <c r="E57">
        <v>13.92</v>
      </c>
      <c r="G57">
        <v>40.838</v>
      </c>
      <c r="I57">
        <v>0.82</v>
      </c>
      <c r="K57">
        <v>0</v>
      </c>
      <c r="M57">
        <v>0</v>
      </c>
      <c r="O57">
        <v>812.26</v>
      </c>
      <c r="Q57">
        <v>15.96</v>
      </c>
      <c r="S57">
        <v>1.08</v>
      </c>
      <c r="U57">
        <v>0</v>
      </c>
      <c r="W57">
        <v>2.67</v>
      </c>
      <c r="Y57">
        <v>0</v>
      </c>
      <c r="AA57">
        <v>21.024</v>
      </c>
      <c r="AC57">
        <v>7.035</v>
      </c>
      <c r="AE57">
        <v>141.686</v>
      </c>
      <c r="AG57">
        <v>4.195</v>
      </c>
      <c r="AI57">
        <v>525.127</v>
      </c>
      <c r="AK57">
        <v>0.56</v>
      </c>
      <c r="AM57">
        <v>21467.228</v>
      </c>
      <c r="AO57">
        <v>23087.86</v>
      </c>
    </row>
    <row r="58" spans="1:41" ht="12.75">
      <c r="A58" t="s">
        <v>41</v>
      </c>
      <c r="B58" t="s">
        <v>22</v>
      </c>
      <c r="C58">
        <v>16.27</v>
      </c>
      <c r="E58">
        <v>321.36</v>
      </c>
      <c r="G58">
        <v>9.34</v>
      </c>
      <c r="I58">
        <v>0</v>
      </c>
      <c r="K58">
        <v>7.44</v>
      </c>
      <c r="M58">
        <v>0</v>
      </c>
      <c r="O58">
        <v>0</v>
      </c>
      <c r="Q58">
        <v>3.8</v>
      </c>
      <c r="S58">
        <v>12.52</v>
      </c>
      <c r="U58">
        <v>2</v>
      </c>
      <c r="W58">
        <v>0</v>
      </c>
      <c r="Y58">
        <v>0</v>
      </c>
      <c r="AA58">
        <v>9.88</v>
      </c>
      <c r="AC58">
        <v>13.93</v>
      </c>
      <c r="AE58">
        <v>3164.148</v>
      </c>
      <c r="AG58">
        <v>57.95</v>
      </c>
      <c r="AI58">
        <v>1004.227</v>
      </c>
      <c r="AK58">
        <v>3.6</v>
      </c>
      <c r="AM58">
        <v>1690.605</v>
      </c>
      <c r="AO58">
        <v>6317.07</v>
      </c>
    </row>
    <row r="59" spans="1:41" ht="12.75">
      <c r="A59" t="s">
        <v>41</v>
      </c>
      <c r="B59" t="s">
        <v>23</v>
      </c>
      <c r="C59">
        <v>49.727</v>
      </c>
      <c r="E59">
        <v>335.28</v>
      </c>
      <c r="G59">
        <v>50.178</v>
      </c>
      <c r="I59">
        <v>0.82</v>
      </c>
      <c r="K59">
        <v>7.44</v>
      </c>
      <c r="M59">
        <v>0</v>
      </c>
      <c r="O59">
        <v>812.26</v>
      </c>
      <c r="Q59">
        <v>19.76</v>
      </c>
      <c r="S59">
        <v>13.6</v>
      </c>
      <c r="U59">
        <v>2</v>
      </c>
      <c r="W59">
        <v>2.67</v>
      </c>
      <c r="Y59">
        <v>0</v>
      </c>
      <c r="AA59">
        <v>30.904</v>
      </c>
      <c r="AC59">
        <v>20.965</v>
      </c>
      <c r="AE59">
        <v>3305.834</v>
      </c>
      <c r="AG59">
        <v>62.145</v>
      </c>
      <c r="AI59">
        <v>1529.354</v>
      </c>
      <c r="AK59">
        <v>4.16</v>
      </c>
      <c r="AM59">
        <v>23157.833</v>
      </c>
      <c r="AO59">
        <v>29404.93</v>
      </c>
    </row>
    <row r="60" spans="1:41" ht="12.75">
      <c r="A60" t="s">
        <v>42</v>
      </c>
      <c r="B60" t="s">
        <v>21</v>
      </c>
      <c r="C60">
        <v>36.359</v>
      </c>
      <c r="E60">
        <v>6.513</v>
      </c>
      <c r="G60">
        <v>33.969</v>
      </c>
      <c r="I60">
        <v>1.54</v>
      </c>
      <c r="K60">
        <v>12.955</v>
      </c>
      <c r="M60">
        <v>0.5905</v>
      </c>
      <c r="O60">
        <v>3.748</v>
      </c>
      <c r="Q60">
        <v>8.185</v>
      </c>
      <c r="S60">
        <v>6.7857</v>
      </c>
      <c r="U60">
        <v>12.785</v>
      </c>
      <c r="W60">
        <v>648.8322</v>
      </c>
      <c r="Y60">
        <v>33.014</v>
      </c>
      <c r="AA60">
        <v>55.6386</v>
      </c>
      <c r="AC60">
        <v>4.6057</v>
      </c>
      <c r="AE60">
        <v>469.7935</v>
      </c>
      <c r="AG60">
        <v>47.3514</v>
      </c>
      <c r="AI60">
        <v>6694.2004</v>
      </c>
      <c r="AK60">
        <v>13.436</v>
      </c>
      <c r="AM60">
        <v>13.51</v>
      </c>
      <c r="AO60">
        <v>8103.812</v>
      </c>
    </row>
    <row r="61" spans="1:41" ht="12.75">
      <c r="A61" t="s">
        <v>42</v>
      </c>
      <c r="B61" t="s">
        <v>22</v>
      </c>
      <c r="C61">
        <v>0.006</v>
      </c>
      <c r="E61">
        <v>0</v>
      </c>
      <c r="G61">
        <v>0.067</v>
      </c>
      <c r="I61">
        <v>0</v>
      </c>
      <c r="K61">
        <v>0.03</v>
      </c>
      <c r="M61">
        <v>0</v>
      </c>
      <c r="O61">
        <v>0</v>
      </c>
      <c r="Q61">
        <v>0.0288</v>
      </c>
      <c r="S61">
        <v>0.0722</v>
      </c>
      <c r="U61">
        <v>0.383</v>
      </c>
      <c r="W61">
        <v>0.7377</v>
      </c>
      <c r="Y61">
        <v>0.012</v>
      </c>
      <c r="AA61">
        <v>0.3439</v>
      </c>
      <c r="AC61">
        <v>0.103</v>
      </c>
      <c r="AE61">
        <v>17.854</v>
      </c>
      <c r="AG61">
        <v>2.234</v>
      </c>
      <c r="AI61">
        <v>55.4797</v>
      </c>
      <c r="AK61">
        <v>0</v>
      </c>
      <c r="AM61">
        <v>26.824</v>
      </c>
      <c r="AO61">
        <v>104.1753</v>
      </c>
    </row>
    <row r="62" spans="1:41" ht="12.75">
      <c r="A62" t="s">
        <v>42</v>
      </c>
      <c r="B62" t="s">
        <v>23</v>
      </c>
      <c r="C62">
        <v>36.365</v>
      </c>
      <c r="E62">
        <v>6.513</v>
      </c>
      <c r="G62">
        <v>34.036</v>
      </c>
      <c r="I62">
        <v>1.54</v>
      </c>
      <c r="K62">
        <v>12.985</v>
      </c>
      <c r="M62">
        <v>0.5905</v>
      </c>
      <c r="O62">
        <v>3.748</v>
      </c>
      <c r="Q62">
        <v>8.2138</v>
      </c>
      <c r="S62">
        <v>6.8579</v>
      </c>
      <c r="U62">
        <v>13.168</v>
      </c>
      <c r="W62">
        <v>649.5699</v>
      </c>
      <c r="Y62">
        <v>33.026</v>
      </c>
      <c r="AA62">
        <v>55.9825</v>
      </c>
      <c r="AC62">
        <v>4.7087</v>
      </c>
      <c r="AE62">
        <v>487.6475</v>
      </c>
      <c r="AG62">
        <v>49.5854</v>
      </c>
      <c r="AI62">
        <v>6749.6801</v>
      </c>
      <c r="AK62">
        <v>13.436</v>
      </c>
      <c r="AM62">
        <v>40.334</v>
      </c>
      <c r="AO62">
        <v>8207.9873</v>
      </c>
    </row>
    <row r="63" spans="1:41" ht="12.75">
      <c r="A63" t="s">
        <v>43</v>
      </c>
      <c r="B63" t="s">
        <v>21</v>
      </c>
      <c r="C63">
        <v>0</v>
      </c>
      <c r="E63">
        <v>0</v>
      </c>
      <c r="G63">
        <v>0</v>
      </c>
      <c r="I63">
        <v>0</v>
      </c>
      <c r="K63">
        <v>0</v>
      </c>
      <c r="M63">
        <v>0</v>
      </c>
      <c r="O63">
        <v>0</v>
      </c>
      <c r="Q63">
        <v>0</v>
      </c>
      <c r="S63">
        <v>0</v>
      </c>
      <c r="U63">
        <v>0</v>
      </c>
      <c r="W63">
        <v>0</v>
      </c>
      <c r="Y63">
        <v>0</v>
      </c>
      <c r="AA63">
        <v>0</v>
      </c>
      <c r="AC63">
        <v>0</v>
      </c>
      <c r="AE63">
        <v>0</v>
      </c>
      <c r="AG63">
        <v>0</v>
      </c>
      <c r="AI63">
        <v>0</v>
      </c>
      <c r="AK63">
        <v>0</v>
      </c>
      <c r="AM63">
        <v>0</v>
      </c>
      <c r="AO63">
        <v>0</v>
      </c>
    </row>
    <row r="64" spans="1:41" ht="12.75">
      <c r="A64" t="s">
        <v>43</v>
      </c>
      <c r="B64" t="s">
        <v>22</v>
      </c>
      <c r="C64">
        <v>89.25</v>
      </c>
      <c r="E64">
        <v>0.32</v>
      </c>
      <c r="G64">
        <v>19632.5555</v>
      </c>
      <c r="I64">
        <v>1.2</v>
      </c>
      <c r="K64">
        <v>0.918</v>
      </c>
      <c r="M64">
        <v>4.642</v>
      </c>
      <c r="O64">
        <v>39.63</v>
      </c>
      <c r="Q64">
        <v>91.25</v>
      </c>
      <c r="S64">
        <v>11.685</v>
      </c>
      <c r="U64">
        <v>11.034</v>
      </c>
      <c r="W64">
        <v>44.524</v>
      </c>
      <c r="Y64">
        <v>0</v>
      </c>
      <c r="AA64">
        <v>12.254</v>
      </c>
      <c r="AC64">
        <v>110.636</v>
      </c>
      <c r="AE64">
        <v>96.946</v>
      </c>
      <c r="AG64">
        <v>12.511</v>
      </c>
      <c r="AI64">
        <v>12922.891</v>
      </c>
      <c r="AK64">
        <v>0</v>
      </c>
      <c r="AM64">
        <v>0</v>
      </c>
      <c r="AO64">
        <v>33082.2465</v>
      </c>
    </row>
    <row r="65" spans="1:41" ht="12.75">
      <c r="A65" t="s">
        <v>43</v>
      </c>
      <c r="B65" t="s">
        <v>23</v>
      </c>
      <c r="C65">
        <v>89.25</v>
      </c>
      <c r="E65">
        <v>0.32</v>
      </c>
      <c r="G65">
        <v>19632.5555</v>
      </c>
      <c r="I65">
        <v>1.2</v>
      </c>
      <c r="K65">
        <v>0.918</v>
      </c>
      <c r="M65">
        <v>4.642</v>
      </c>
      <c r="O65">
        <v>39.63</v>
      </c>
      <c r="Q65">
        <v>91.25</v>
      </c>
      <c r="S65">
        <v>11.685</v>
      </c>
      <c r="U65">
        <v>11.034</v>
      </c>
      <c r="W65">
        <v>44.524</v>
      </c>
      <c r="Y65">
        <v>0</v>
      </c>
      <c r="AA65">
        <v>12.254</v>
      </c>
      <c r="AC65">
        <v>110.636</v>
      </c>
      <c r="AE65">
        <v>96.946</v>
      </c>
      <c r="AG65">
        <v>12.511</v>
      </c>
      <c r="AI65">
        <v>12922.891</v>
      </c>
      <c r="AK65">
        <v>0</v>
      </c>
      <c r="AM65">
        <v>0</v>
      </c>
      <c r="AO65">
        <v>33082.2465</v>
      </c>
    </row>
    <row r="66" spans="1:41" ht="12.75">
      <c r="A66" t="s">
        <v>44</v>
      </c>
      <c r="B66" t="s">
        <v>21</v>
      </c>
      <c r="C66">
        <v>0</v>
      </c>
      <c r="E66">
        <v>0</v>
      </c>
      <c r="G66">
        <v>0</v>
      </c>
      <c r="I66">
        <v>0</v>
      </c>
      <c r="K66">
        <v>0</v>
      </c>
      <c r="M66">
        <v>0</v>
      </c>
      <c r="O66">
        <v>0</v>
      </c>
      <c r="Q66">
        <v>0</v>
      </c>
      <c r="S66">
        <v>0</v>
      </c>
      <c r="U66">
        <v>0</v>
      </c>
      <c r="W66">
        <v>0</v>
      </c>
      <c r="Y66">
        <v>0</v>
      </c>
      <c r="AA66">
        <v>0</v>
      </c>
      <c r="AC66">
        <v>0</v>
      </c>
      <c r="AE66">
        <v>0</v>
      </c>
      <c r="AG66">
        <v>0</v>
      </c>
      <c r="AI66">
        <v>0</v>
      </c>
      <c r="AK66">
        <v>0</v>
      </c>
      <c r="AM66">
        <v>0</v>
      </c>
      <c r="AO66">
        <v>0</v>
      </c>
    </row>
    <row r="67" spans="1:41" ht="12.75">
      <c r="A67" t="s">
        <v>44</v>
      </c>
      <c r="B67" t="s">
        <v>22</v>
      </c>
      <c r="C67">
        <v>14746.33</v>
      </c>
      <c r="E67">
        <v>49.7</v>
      </c>
      <c r="G67">
        <v>41006.6676</v>
      </c>
      <c r="I67">
        <v>61.86</v>
      </c>
      <c r="K67">
        <v>0</v>
      </c>
      <c r="M67">
        <v>1.719</v>
      </c>
      <c r="O67">
        <v>23.9</v>
      </c>
      <c r="Q67">
        <v>118.397</v>
      </c>
      <c r="S67">
        <v>0</v>
      </c>
      <c r="U67">
        <v>13.44</v>
      </c>
      <c r="W67">
        <v>0.9</v>
      </c>
      <c r="Y67">
        <v>9.2</v>
      </c>
      <c r="AA67">
        <v>767.56</v>
      </c>
      <c r="AC67">
        <v>23.92</v>
      </c>
      <c r="AE67">
        <v>2615.35</v>
      </c>
      <c r="AG67">
        <v>4332.182</v>
      </c>
      <c r="AI67">
        <v>13691.7534</v>
      </c>
      <c r="AK67">
        <v>0</v>
      </c>
      <c r="AM67">
        <v>37301.75</v>
      </c>
      <c r="AO67">
        <v>114764.629</v>
      </c>
    </row>
    <row r="68" spans="1:41" ht="12.75">
      <c r="A68" t="s">
        <v>44</v>
      </c>
      <c r="B68" t="s">
        <v>23</v>
      </c>
      <c r="C68">
        <v>14746.33</v>
      </c>
      <c r="E68">
        <v>49.7</v>
      </c>
      <c r="G68">
        <v>41006.6676</v>
      </c>
      <c r="I68">
        <v>61.86</v>
      </c>
      <c r="K68">
        <v>0</v>
      </c>
      <c r="M68">
        <v>1.719</v>
      </c>
      <c r="O68">
        <v>23.9</v>
      </c>
      <c r="Q68">
        <v>118.397</v>
      </c>
      <c r="S68">
        <v>0</v>
      </c>
      <c r="U68">
        <v>13.44</v>
      </c>
      <c r="W68">
        <v>0.9</v>
      </c>
      <c r="Y68">
        <v>9.2</v>
      </c>
      <c r="AA68">
        <v>767.56</v>
      </c>
      <c r="AC68">
        <v>23.92</v>
      </c>
      <c r="AE68">
        <v>2615.35</v>
      </c>
      <c r="AG68">
        <v>4332.182</v>
      </c>
      <c r="AI68">
        <v>13691.7534</v>
      </c>
      <c r="AK68">
        <v>0</v>
      </c>
      <c r="AM68">
        <v>37301.75</v>
      </c>
      <c r="AO68">
        <v>114764.629</v>
      </c>
    </row>
    <row r="69" spans="1:41" ht="12.75">
      <c r="A69" t="s">
        <v>45</v>
      </c>
      <c r="B69" t="s">
        <v>21</v>
      </c>
      <c r="C69">
        <v>0</v>
      </c>
      <c r="E69">
        <v>0</v>
      </c>
      <c r="G69">
        <v>0</v>
      </c>
      <c r="I69">
        <v>0</v>
      </c>
      <c r="K69">
        <v>0</v>
      </c>
      <c r="M69">
        <v>0</v>
      </c>
      <c r="O69">
        <v>0</v>
      </c>
      <c r="Q69">
        <v>0</v>
      </c>
      <c r="S69">
        <v>0</v>
      </c>
      <c r="U69">
        <v>0</v>
      </c>
      <c r="W69">
        <v>0</v>
      </c>
      <c r="Y69">
        <v>0</v>
      </c>
      <c r="AA69">
        <v>0</v>
      </c>
      <c r="AC69">
        <v>0</v>
      </c>
      <c r="AE69">
        <v>0</v>
      </c>
      <c r="AG69">
        <v>0</v>
      </c>
      <c r="AI69">
        <v>0</v>
      </c>
      <c r="AK69">
        <v>0</v>
      </c>
      <c r="AM69">
        <v>0</v>
      </c>
      <c r="AO69">
        <v>0</v>
      </c>
    </row>
    <row r="70" spans="1:41" ht="12.75">
      <c r="A70" t="s">
        <v>45</v>
      </c>
      <c r="B70" t="s">
        <v>22</v>
      </c>
      <c r="C70">
        <v>243355.8</v>
      </c>
      <c r="E70">
        <v>0</v>
      </c>
      <c r="G70">
        <v>0</v>
      </c>
      <c r="I70">
        <v>0</v>
      </c>
      <c r="K70">
        <v>0</v>
      </c>
      <c r="M70">
        <v>0</v>
      </c>
      <c r="O70">
        <v>0</v>
      </c>
      <c r="Q70">
        <v>0</v>
      </c>
      <c r="S70">
        <v>0</v>
      </c>
      <c r="U70">
        <v>0</v>
      </c>
      <c r="W70">
        <v>0</v>
      </c>
      <c r="Y70">
        <v>0</v>
      </c>
      <c r="AA70">
        <v>0</v>
      </c>
      <c r="AC70">
        <v>0</v>
      </c>
      <c r="AE70">
        <v>0</v>
      </c>
      <c r="AG70">
        <v>0</v>
      </c>
      <c r="AI70">
        <v>4459.2</v>
      </c>
      <c r="AK70">
        <v>0</v>
      </c>
      <c r="AM70">
        <v>0</v>
      </c>
      <c r="AO70">
        <v>247815</v>
      </c>
    </row>
    <row r="71" spans="1:41" ht="12.75">
      <c r="A71" t="s">
        <v>45</v>
      </c>
      <c r="B71" t="s">
        <v>23</v>
      </c>
      <c r="C71">
        <v>243355.8</v>
      </c>
      <c r="E71">
        <v>0</v>
      </c>
      <c r="G71">
        <v>0</v>
      </c>
      <c r="I71">
        <v>0</v>
      </c>
      <c r="K71">
        <v>0</v>
      </c>
      <c r="M71">
        <v>0</v>
      </c>
      <c r="O71">
        <v>0</v>
      </c>
      <c r="Q71">
        <v>0</v>
      </c>
      <c r="S71">
        <v>0</v>
      </c>
      <c r="U71">
        <v>0</v>
      </c>
      <c r="W71">
        <v>0</v>
      </c>
      <c r="Y71">
        <v>0</v>
      </c>
      <c r="AA71">
        <v>0</v>
      </c>
      <c r="AC71">
        <v>0</v>
      </c>
      <c r="AE71">
        <v>0</v>
      </c>
      <c r="AG71">
        <v>0</v>
      </c>
      <c r="AI71">
        <v>4459.2</v>
      </c>
      <c r="AK71">
        <v>0</v>
      </c>
      <c r="AM71">
        <v>0</v>
      </c>
      <c r="AO71">
        <v>247815</v>
      </c>
    </row>
    <row r="72" spans="1:41" ht="12.75">
      <c r="A72" t="s">
        <v>46</v>
      </c>
      <c r="B72" t="s">
        <v>21</v>
      </c>
      <c r="C72">
        <v>0</v>
      </c>
      <c r="E72">
        <v>0</v>
      </c>
      <c r="G72">
        <v>0</v>
      </c>
      <c r="I72">
        <v>0</v>
      </c>
      <c r="K72">
        <v>0</v>
      </c>
      <c r="M72">
        <v>0</v>
      </c>
      <c r="O72">
        <v>0</v>
      </c>
      <c r="Q72">
        <v>0</v>
      </c>
      <c r="S72">
        <v>0</v>
      </c>
      <c r="U72">
        <v>0</v>
      </c>
      <c r="W72">
        <v>0</v>
      </c>
      <c r="Y72">
        <v>0</v>
      </c>
      <c r="AA72">
        <v>0</v>
      </c>
      <c r="AC72">
        <v>0</v>
      </c>
      <c r="AE72">
        <v>0</v>
      </c>
      <c r="AG72">
        <v>0</v>
      </c>
      <c r="AI72">
        <v>0</v>
      </c>
      <c r="AK72">
        <v>0</v>
      </c>
      <c r="AM72">
        <v>0</v>
      </c>
      <c r="AO72">
        <v>0</v>
      </c>
    </row>
    <row r="73" spans="1:41" ht="12.75">
      <c r="A73" t="s">
        <v>46</v>
      </c>
      <c r="B73" t="s">
        <v>22</v>
      </c>
      <c r="C73">
        <v>7518.22877</v>
      </c>
      <c r="E73">
        <v>1317.00734</v>
      </c>
      <c r="G73">
        <v>11828.049</v>
      </c>
      <c r="I73">
        <v>7078.85</v>
      </c>
      <c r="K73">
        <v>3447.45</v>
      </c>
      <c r="M73">
        <v>2608.215</v>
      </c>
      <c r="O73">
        <v>697.12</v>
      </c>
      <c r="Q73">
        <v>4535.715</v>
      </c>
      <c r="S73">
        <v>2526.515</v>
      </c>
      <c r="U73">
        <v>8306.495</v>
      </c>
      <c r="W73">
        <v>8100.244</v>
      </c>
      <c r="Y73">
        <v>5434.85</v>
      </c>
      <c r="AA73">
        <v>3517.97487</v>
      </c>
      <c r="AC73">
        <v>2340.85</v>
      </c>
      <c r="AE73">
        <v>4927.085</v>
      </c>
      <c r="AG73">
        <v>24037.79757</v>
      </c>
      <c r="AI73">
        <v>233771.472</v>
      </c>
      <c r="AK73">
        <v>0</v>
      </c>
      <c r="AM73">
        <v>1010174.042</v>
      </c>
      <c r="AO73">
        <v>1342167.96055</v>
      </c>
    </row>
    <row r="74" spans="1:41" ht="12.75">
      <c r="A74" t="s">
        <v>46</v>
      </c>
      <c r="B74" t="s">
        <v>23</v>
      </c>
      <c r="C74">
        <v>7518.22877</v>
      </c>
      <c r="E74">
        <v>1317.00734</v>
      </c>
      <c r="G74">
        <v>11828.049</v>
      </c>
      <c r="I74">
        <v>7078.85</v>
      </c>
      <c r="K74">
        <v>3447.45</v>
      </c>
      <c r="M74">
        <v>2608.215</v>
      </c>
      <c r="O74">
        <v>697.12</v>
      </c>
      <c r="Q74">
        <v>4535.715</v>
      </c>
      <c r="S74">
        <v>2526.515</v>
      </c>
      <c r="U74">
        <v>8306.495</v>
      </c>
      <c r="W74">
        <v>8100.244</v>
      </c>
      <c r="Y74">
        <v>5434.85</v>
      </c>
      <c r="AA74">
        <v>3517.97487</v>
      </c>
      <c r="AC74">
        <v>2340.85</v>
      </c>
      <c r="AE74">
        <v>4927.085</v>
      </c>
      <c r="AG74">
        <v>24037.79757</v>
      </c>
      <c r="AI74">
        <v>233771.472</v>
      </c>
      <c r="AK74">
        <v>0</v>
      </c>
      <c r="AM74">
        <v>1010174.042</v>
      </c>
      <c r="AO74">
        <v>1342167.96055</v>
      </c>
    </row>
    <row r="75" spans="1:41" ht="12.75">
      <c r="A75" t="s">
        <v>47</v>
      </c>
      <c r="B75" t="s">
        <v>21</v>
      </c>
      <c r="C75">
        <v>0</v>
      </c>
      <c r="E75">
        <v>3.76</v>
      </c>
      <c r="G75">
        <v>9.082</v>
      </c>
      <c r="I75">
        <v>6.578</v>
      </c>
      <c r="K75">
        <v>0</v>
      </c>
      <c r="M75">
        <v>1.6</v>
      </c>
      <c r="O75">
        <v>37.1452</v>
      </c>
      <c r="Q75">
        <v>246.1438</v>
      </c>
      <c r="S75">
        <v>15.834</v>
      </c>
      <c r="U75">
        <v>55.763</v>
      </c>
      <c r="W75">
        <v>10.05</v>
      </c>
      <c r="Y75">
        <v>15.435</v>
      </c>
      <c r="AA75">
        <v>260.189</v>
      </c>
      <c r="AC75">
        <v>0</v>
      </c>
      <c r="AE75">
        <v>0.855</v>
      </c>
      <c r="AG75">
        <v>4.559</v>
      </c>
      <c r="AI75">
        <v>175.0323</v>
      </c>
      <c r="AK75">
        <v>0</v>
      </c>
      <c r="AM75">
        <v>0</v>
      </c>
      <c r="AO75">
        <v>842.0263</v>
      </c>
    </row>
    <row r="76" spans="1:41" ht="12.75">
      <c r="A76" t="s">
        <v>47</v>
      </c>
      <c r="B76" t="s">
        <v>22</v>
      </c>
      <c r="C76">
        <v>673.91</v>
      </c>
      <c r="E76">
        <v>0.4</v>
      </c>
      <c r="G76">
        <v>2457.6788</v>
      </c>
      <c r="I76">
        <v>1117.436</v>
      </c>
      <c r="K76">
        <v>2700.1</v>
      </c>
      <c r="M76">
        <v>7644.2108</v>
      </c>
      <c r="O76">
        <v>7499.0444</v>
      </c>
      <c r="Q76">
        <v>5887.26</v>
      </c>
      <c r="S76">
        <v>5381.604</v>
      </c>
      <c r="U76">
        <v>3138.679</v>
      </c>
      <c r="W76">
        <v>2024.094</v>
      </c>
      <c r="Y76">
        <v>322.133</v>
      </c>
      <c r="AA76">
        <v>0.085</v>
      </c>
      <c r="AC76">
        <v>9740.2542</v>
      </c>
      <c r="AE76">
        <v>3635.544</v>
      </c>
      <c r="AG76">
        <v>121.78</v>
      </c>
      <c r="AI76">
        <v>20771.714</v>
      </c>
      <c r="AK76">
        <v>0</v>
      </c>
      <c r="AM76">
        <v>344.547</v>
      </c>
      <c r="AO76">
        <v>73460.4742</v>
      </c>
    </row>
    <row r="77" spans="1:41" ht="12.75">
      <c r="A77" t="s">
        <v>47</v>
      </c>
      <c r="B77" t="s">
        <v>23</v>
      </c>
      <c r="C77">
        <v>673.91</v>
      </c>
      <c r="E77">
        <v>4.16</v>
      </c>
      <c r="G77">
        <v>2466.7608</v>
      </c>
      <c r="I77">
        <v>1124.014</v>
      </c>
      <c r="K77">
        <v>2700.1</v>
      </c>
      <c r="M77">
        <v>7645.8108</v>
      </c>
      <c r="O77">
        <v>7536.1896</v>
      </c>
      <c r="Q77">
        <v>6133.4038</v>
      </c>
      <c r="S77">
        <v>5397.438</v>
      </c>
      <c r="U77">
        <v>3194.442</v>
      </c>
      <c r="W77">
        <v>2034.144</v>
      </c>
      <c r="Y77">
        <v>337.568</v>
      </c>
      <c r="AA77">
        <v>260.274</v>
      </c>
      <c r="AC77">
        <v>9740.2542</v>
      </c>
      <c r="AE77">
        <v>3636.399</v>
      </c>
      <c r="AG77">
        <v>126.339</v>
      </c>
      <c r="AI77">
        <v>20946.7463</v>
      </c>
      <c r="AK77">
        <v>0</v>
      </c>
      <c r="AM77">
        <v>344.547</v>
      </c>
      <c r="AO77">
        <v>74302.5005</v>
      </c>
    </row>
    <row r="78" spans="1:41" ht="12.75">
      <c r="A78" t="s">
        <v>48</v>
      </c>
      <c r="B78" t="s">
        <v>21</v>
      </c>
      <c r="C78">
        <v>0</v>
      </c>
      <c r="E78">
        <v>0</v>
      </c>
      <c r="G78">
        <v>0</v>
      </c>
      <c r="I78">
        <v>0</v>
      </c>
      <c r="K78">
        <v>0</v>
      </c>
      <c r="M78">
        <v>0</v>
      </c>
      <c r="O78">
        <v>0</v>
      </c>
      <c r="Q78">
        <v>0</v>
      </c>
      <c r="S78">
        <v>59.243</v>
      </c>
      <c r="U78">
        <v>0</v>
      </c>
      <c r="W78">
        <v>0</v>
      </c>
      <c r="Y78">
        <v>0</v>
      </c>
      <c r="AA78">
        <v>0</v>
      </c>
      <c r="AC78">
        <v>0</v>
      </c>
      <c r="AE78">
        <v>5602.108</v>
      </c>
      <c r="AG78">
        <v>243.36</v>
      </c>
      <c r="AI78">
        <v>4435.002</v>
      </c>
      <c r="AK78">
        <v>0</v>
      </c>
      <c r="AM78">
        <v>0</v>
      </c>
      <c r="AO78">
        <v>10339.713</v>
      </c>
    </row>
    <row r="79" spans="1:41" ht="12.75">
      <c r="A79" t="s">
        <v>48</v>
      </c>
      <c r="B79" t="s">
        <v>22</v>
      </c>
      <c r="C79">
        <v>0</v>
      </c>
      <c r="E79">
        <v>0</v>
      </c>
      <c r="G79">
        <v>0.0325</v>
      </c>
      <c r="I79">
        <v>0</v>
      </c>
      <c r="K79">
        <v>0</v>
      </c>
      <c r="M79">
        <v>0</v>
      </c>
      <c r="O79">
        <v>0</v>
      </c>
      <c r="Q79">
        <v>0</v>
      </c>
      <c r="S79">
        <v>35.94</v>
      </c>
      <c r="U79">
        <v>0</v>
      </c>
      <c r="W79">
        <v>0</v>
      </c>
      <c r="Y79">
        <v>1.4</v>
      </c>
      <c r="AA79">
        <v>0</v>
      </c>
      <c r="AC79">
        <v>0</v>
      </c>
      <c r="AE79">
        <v>63744.4838</v>
      </c>
      <c r="AG79">
        <v>0</v>
      </c>
      <c r="AI79">
        <v>466.5973</v>
      </c>
      <c r="AK79">
        <v>11.72</v>
      </c>
      <c r="AM79">
        <v>0</v>
      </c>
      <c r="AO79">
        <v>64260.1736</v>
      </c>
    </row>
    <row r="80" spans="1:41" ht="12.75">
      <c r="A80" t="s">
        <v>48</v>
      </c>
      <c r="B80" t="s">
        <v>23</v>
      </c>
      <c r="C80">
        <v>0</v>
      </c>
      <c r="E80">
        <v>0</v>
      </c>
      <c r="G80">
        <v>0.0325</v>
      </c>
      <c r="I80">
        <v>0</v>
      </c>
      <c r="K80">
        <v>0</v>
      </c>
      <c r="M80">
        <v>0</v>
      </c>
      <c r="O80">
        <v>0</v>
      </c>
      <c r="Q80">
        <v>0</v>
      </c>
      <c r="S80">
        <v>95.183</v>
      </c>
      <c r="U80">
        <v>0</v>
      </c>
      <c r="W80">
        <v>0</v>
      </c>
      <c r="Y80">
        <v>1.4</v>
      </c>
      <c r="AA80">
        <v>0</v>
      </c>
      <c r="AC80">
        <v>0</v>
      </c>
      <c r="AE80">
        <v>69346.5918</v>
      </c>
      <c r="AG80">
        <v>243.36</v>
      </c>
      <c r="AI80">
        <v>4901.5993</v>
      </c>
      <c r="AK80">
        <v>11.72</v>
      </c>
      <c r="AM80">
        <v>0</v>
      </c>
      <c r="AO80">
        <v>74599.8866</v>
      </c>
    </row>
    <row r="81" spans="1:41" ht="12.75">
      <c r="A81" t="s">
        <v>49</v>
      </c>
      <c r="B81" t="s">
        <v>21</v>
      </c>
      <c r="C81">
        <v>0</v>
      </c>
      <c r="E81">
        <v>0</v>
      </c>
      <c r="G81">
        <v>0</v>
      </c>
      <c r="I81">
        <v>0</v>
      </c>
      <c r="K81">
        <v>0</v>
      </c>
      <c r="M81">
        <v>0</v>
      </c>
      <c r="O81">
        <v>0</v>
      </c>
      <c r="Q81">
        <v>0</v>
      </c>
      <c r="S81">
        <v>0</v>
      </c>
      <c r="U81">
        <v>0</v>
      </c>
      <c r="W81">
        <v>0</v>
      </c>
      <c r="Y81">
        <v>0</v>
      </c>
      <c r="AA81">
        <v>0</v>
      </c>
      <c r="AC81">
        <v>0</v>
      </c>
      <c r="AE81">
        <v>0</v>
      </c>
      <c r="AG81">
        <v>0</v>
      </c>
      <c r="AI81">
        <v>0</v>
      </c>
      <c r="AK81">
        <v>0</v>
      </c>
      <c r="AM81">
        <v>0</v>
      </c>
      <c r="AO81">
        <v>0</v>
      </c>
    </row>
    <row r="82" spans="1:41" ht="12.75">
      <c r="A82" t="s">
        <v>49</v>
      </c>
      <c r="B82" t="s">
        <v>22</v>
      </c>
      <c r="C82">
        <v>0</v>
      </c>
      <c r="E82">
        <v>0.98344</v>
      </c>
      <c r="G82">
        <v>747.37024</v>
      </c>
      <c r="I82">
        <v>0</v>
      </c>
      <c r="K82">
        <v>0</v>
      </c>
      <c r="M82">
        <v>0</v>
      </c>
      <c r="O82">
        <v>1.62563</v>
      </c>
      <c r="Q82">
        <v>0</v>
      </c>
      <c r="S82">
        <v>0</v>
      </c>
      <c r="U82">
        <v>0</v>
      </c>
      <c r="W82">
        <v>2.2732</v>
      </c>
      <c r="Y82">
        <v>0</v>
      </c>
      <c r="AA82">
        <v>3.39636</v>
      </c>
      <c r="AC82">
        <v>15954.87099</v>
      </c>
      <c r="AE82">
        <v>100.17243</v>
      </c>
      <c r="AG82">
        <v>1.26289</v>
      </c>
      <c r="AI82">
        <v>19.4308</v>
      </c>
      <c r="AK82">
        <v>0</v>
      </c>
      <c r="AM82">
        <v>0</v>
      </c>
      <c r="AO82">
        <v>16831.38598</v>
      </c>
    </row>
    <row r="83" spans="1:41" ht="12.75">
      <c r="A83" t="s">
        <v>49</v>
      </c>
      <c r="B83" t="s">
        <v>23</v>
      </c>
      <c r="C83">
        <v>0</v>
      </c>
      <c r="E83">
        <v>0.98344</v>
      </c>
      <c r="G83">
        <v>747.37024</v>
      </c>
      <c r="I83">
        <v>0</v>
      </c>
      <c r="K83">
        <v>0</v>
      </c>
      <c r="M83">
        <v>0</v>
      </c>
      <c r="O83">
        <v>1.62563</v>
      </c>
      <c r="Q83">
        <v>0</v>
      </c>
      <c r="S83">
        <v>0</v>
      </c>
      <c r="U83">
        <v>0</v>
      </c>
      <c r="W83">
        <v>2.2732</v>
      </c>
      <c r="Y83">
        <v>0</v>
      </c>
      <c r="AA83">
        <v>3.39636</v>
      </c>
      <c r="AC83">
        <v>15954.87099</v>
      </c>
      <c r="AE83">
        <v>100.17243</v>
      </c>
      <c r="AG83">
        <v>1.26289</v>
      </c>
      <c r="AI83">
        <v>19.4308</v>
      </c>
      <c r="AK83">
        <v>0</v>
      </c>
      <c r="AM83">
        <v>0</v>
      </c>
      <c r="AO83">
        <v>16831.38598</v>
      </c>
    </row>
    <row r="84" spans="1:41" ht="12.75">
      <c r="A84" t="s">
        <v>50</v>
      </c>
      <c r="B84" t="s">
        <v>21</v>
      </c>
      <c r="C84">
        <v>0.1</v>
      </c>
      <c r="E84">
        <v>0</v>
      </c>
      <c r="G84">
        <v>12.284</v>
      </c>
      <c r="I84">
        <v>0</v>
      </c>
      <c r="K84">
        <v>0</v>
      </c>
      <c r="M84">
        <v>0.196</v>
      </c>
      <c r="O84">
        <v>1.2421</v>
      </c>
      <c r="Q84">
        <v>0.75</v>
      </c>
      <c r="S84">
        <v>1.349</v>
      </c>
      <c r="U84">
        <v>5.819</v>
      </c>
      <c r="W84">
        <v>5.046</v>
      </c>
      <c r="Y84">
        <v>0</v>
      </c>
      <c r="AA84">
        <v>75.879</v>
      </c>
      <c r="AC84">
        <v>0.576</v>
      </c>
      <c r="AE84">
        <v>3.86</v>
      </c>
      <c r="AG84">
        <v>1042.841</v>
      </c>
      <c r="AI84">
        <v>3609.681</v>
      </c>
      <c r="AK84">
        <v>0</v>
      </c>
      <c r="AM84">
        <v>0</v>
      </c>
      <c r="AO84">
        <v>4759.6231</v>
      </c>
    </row>
    <row r="85" spans="1:41" ht="12.75">
      <c r="A85" t="s">
        <v>50</v>
      </c>
      <c r="B85" t="s">
        <v>22</v>
      </c>
      <c r="C85">
        <v>7.1</v>
      </c>
      <c r="E85">
        <v>0</v>
      </c>
      <c r="G85">
        <v>146.744</v>
      </c>
      <c r="I85">
        <v>18.364</v>
      </c>
      <c r="K85">
        <v>0.48</v>
      </c>
      <c r="M85">
        <v>1.2</v>
      </c>
      <c r="O85">
        <v>255.51</v>
      </c>
      <c r="Q85">
        <v>55.31</v>
      </c>
      <c r="S85">
        <v>7986.78</v>
      </c>
      <c r="U85">
        <v>95.881</v>
      </c>
      <c r="W85">
        <v>22.397</v>
      </c>
      <c r="Y85">
        <v>15.86</v>
      </c>
      <c r="AA85">
        <v>6648.0518</v>
      </c>
      <c r="AC85">
        <v>1156.235</v>
      </c>
      <c r="AE85">
        <v>266.07</v>
      </c>
      <c r="AG85">
        <v>163397.408</v>
      </c>
      <c r="AI85">
        <v>104257.295</v>
      </c>
      <c r="AK85">
        <v>0.61</v>
      </c>
      <c r="AM85">
        <v>0</v>
      </c>
      <c r="AO85">
        <v>284331.2958</v>
      </c>
    </row>
    <row r="86" spans="1:41" ht="12.75">
      <c r="A86" t="s">
        <v>50</v>
      </c>
      <c r="B86" t="s">
        <v>23</v>
      </c>
      <c r="C86">
        <v>7.2</v>
      </c>
      <c r="E86">
        <v>0</v>
      </c>
      <c r="G86">
        <v>159.028</v>
      </c>
      <c r="I86">
        <v>18.364</v>
      </c>
      <c r="K86">
        <v>0.48</v>
      </c>
      <c r="M86">
        <v>1.396</v>
      </c>
      <c r="O86">
        <v>256.7521</v>
      </c>
      <c r="Q86">
        <v>56.06</v>
      </c>
      <c r="S86">
        <v>7988.129</v>
      </c>
      <c r="U86">
        <v>101.7</v>
      </c>
      <c r="W86">
        <v>27.443</v>
      </c>
      <c r="Y86">
        <v>15.86</v>
      </c>
      <c r="AA86">
        <v>6723.9308</v>
      </c>
      <c r="AC86">
        <v>1156.811</v>
      </c>
      <c r="AE86">
        <v>269.93</v>
      </c>
      <c r="AG86">
        <v>164440.249</v>
      </c>
      <c r="AI86">
        <v>107866.976</v>
      </c>
      <c r="AK86">
        <v>0.61</v>
      </c>
      <c r="AM86">
        <v>0</v>
      </c>
      <c r="AO86">
        <v>289090.9189</v>
      </c>
    </row>
    <row r="87" spans="1:41" ht="12.75">
      <c r="A87" t="s">
        <v>51</v>
      </c>
      <c r="B87" t="s">
        <v>21</v>
      </c>
      <c r="C87">
        <v>67.5431</v>
      </c>
      <c r="E87">
        <v>618.06</v>
      </c>
      <c r="G87">
        <v>16.765</v>
      </c>
      <c r="I87">
        <v>0.18</v>
      </c>
      <c r="K87">
        <v>0.088</v>
      </c>
      <c r="M87">
        <v>0.163</v>
      </c>
      <c r="O87">
        <v>160.211</v>
      </c>
      <c r="Q87">
        <v>88.5969</v>
      </c>
      <c r="S87">
        <v>33.884</v>
      </c>
      <c r="U87">
        <v>38.9236</v>
      </c>
      <c r="W87">
        <v>47.7296</v>
      </c>
      <c r="Y87">
        <v>6.577</v>
      </c>
      <c r="AA87">
        <v>22.744</v>
      </c>
      <c r="AC87">
        <v>0.848</v>
      </c>
      <c r="AE87">
        <v>3.213</v>
      </c>
      <c r="AG87">
        <v>9682.786</v>
      </c>
      <c r="AI87">
        <v>201.4286</v>
      </c>
      <c r="AK87">
        <v>0</v>
      </c>
      <c r="AM87">
        <v>0</v>
      </c>
      <c r="AO87">
        <v>10989.7408</v>
      </c>
    </row>
    <row r="88" spans="1:41" ht="12.75">
      <c r="A88" t="s">
        <v>51</v>
      </c>
      <c r="B88" t="s">
        <v>22</v>
      </c>
      <c r="C88">
        <v>32.04</v>
      </c>
      <c r="E88">
        <v>1916.21</v>
      </c>
      <c r="G88">
        <v>0.4957</v>
      </c>
      <c r="I88">
        <v>0</v>
      </c>
      <c r="K88">
        <v>2.229</v>
      </c>
      <c r="M88">
        <v>0</v>
      </c>
      <c r="O88">
        <v>168.774</v>
      </c>
      <c r="Q88">
        <v>2510.45</v>
      </c>
      <c r="S88">
        <v>1295.26</v>
      </c>
      <c r="U88">
        <v>8211.977</v>
      </c>
      <c r="W88">
        <v>8300.0194</v>
      </c>
      <c r="Y88">
        <v>290.352</v>
      </c>
      <c r="AA88">
        <v>99.042</v>
      </c>
      <c r="AC88">
        <v>2179.243</v>
      </c>
      <c r="AE88">
        <v>433.73</v>
      </c>
      <c r="AG88">
        <v>1277.157</v>
      </c>
      <c r="AI88">
        <v>1787.645</v>
      </c>
      <c r="AK88">
        <v>0</v>
      </c>
      <c r="AM88">
        <v>0</v>
      </c>
      <c r="AO88">
        <v>28504.6241</v>
      </c>
    </row>
    <row r="89" spans="1:41" ht="12.75">
      <c r="A89" t="s">
        <v>51</v>
      </c>
      <c r="B89" t="s">
        <v>23</v>
      </c>
      <c r="C89">
        <v>99.5831</v>
      </c>
      <c r="E89">
        <v>2534.27</v>
      </c>
      <c r="G89">
        <v>17.2607</v>
      </c>
      <c r="I89">
        <v>0.18</v>
      </c>
      <c r="K89">
        <v>2.317</v>
      </c>
      <c r="M89">
        <v>0.163</v>
      </c>
      <c r="O89">
        <v>328.985</v>
      </c>
      <c r="Q89">
        <v>2599.0469</v>
      </c>
      <c r="S89">
        <v>1329.144</v>
      </c>
      <c r="U89">
        <v>8250.9006</v>
      </c>
      <c r="W89">
        <v>8347.749</v>
      </c>
      <c r="Y89">
        <v>296.929</v>
      </c>
      <c r="AA89">
        <v>121.786</v>
      </c>
      <c r="AC89">
        <v>2180.091</v>
      </c>
      <c r="AE89">
        <v>436.943</v>
      </c>
      <c r="AG89">
        <v>10959.943</v>
      </c>
      <c r="AI89">
        <v>1989.0736</v>
      </c>
      <c r="AK89">
        <v>0</v>
      </c>
      <c r="AM89">
        <v>0</v>
      </c>
      <c r="AO89">
        <v>39494.3649</v>
      </c>
    </row>
    <row r="90" spans="1:41" ht="12.75">
      <c r="A90" t="s">
        <v>52</v>
      </c>
      <c r="B90" t="s">
        <v>21</v>
      </c>
      <c r="C90">
        <v>0</v>
      </c>
      <c r="E90">
        <v>0</v>
      </c>
      <c r="G90">
        <v>0.48</v>
      </c>
      <c r="I90">
        <v>0</v>
      </c>
      <c r="K90">
        <v>0</v>
      </c>
      <c r="M90">
        <v>0</v>
      </c>
      <c r="O90">
        <v>0.004</v>
      </c>
      <c r="Q90">
        <v>0</v>
      </c>
      <c r="S90">
        <v>201.573</v>
      </c>
      <c r="U90">
        <v>2914.971</v>
      </c>
      <c r="W90">
        <v>42.6104</v>
      </c>
      <c r="Y90">
        <v>6.994</v>
      </c>
      <c r="AA90">
        <v>10.925</v>
      </c>
      <c r="AC90">
        <v>0.003</v>
      </c>
      <c r="AE90">
        <v>0</v>
      </c>
      <c r="AG90">
        <v>0</v>
      </c>
      <c r="AI90">
        <v>594.638</v>
      </c>
      <c r="AK90">
        <v>0</v>
      </c>
      <c r="AM90">
        <v>0</v>
      </c>
      <c r="AO90">
        <v>3772.1984</v>
      </c>
    </row>
    <row r="91" spans="1:41" ht="12.75">
      <c r="A91" t="s">
        <v>52</v>
      </c>
      <c r="B91" t="s">
        <v>22</v>
      </c>
      <c r="C91">
        <v>0</v>
      </c>
      <c r="E91">
        <v>36.989</v>
      </c>
      <c r="G91">
        <v>15.39</v>
      </c>
      <c r="I91">
        <v>0</v>
      </c>
      <c r="K91">
        <v>279.1</v>
      </c>
      <c r="M91">
        <v>231.67</v>
      </c>
      <c r="O91">
        <v>0</v>
      </c>
      <c r="Q91">
        <v>0.28</v>
      </c>
      <c r="S91">
        <v>0</v>
      </c>
      <c r="U91">
        <v>19976.142</v>
      </c>
      <c r="W91">
        <v>307.03</v>
      </c>
      <c r="Y91">
        <v>77.8</v>
      </c>
      <c r="AA91">
        <v>105394.695</v>
      </c>
      <c r="AC91">
        <v>0</v>
      </c>
      <c r="AE91">
        <v>1081.241</v>
      </c>
      <c r="AG91">
        <v>0</v>
      </c>
      <c r="AI91">
        <v>0.406</v>
      </c>
      <c r="AK91">
        <v>0</v>
      </c>
      <c r="AM91">
        <v>0</v>
      </c>
      <c r="AO91">
        <v>127400.743</v>
      </c>
    </row>
    <row r="92" spans="1:41" ht="12.75">
      <c r="A92" t="s">
        <v>52</v>
      </c>
      <c r="B92" t="s">
        <v>23</v>
      </c>
      <c r="C92">
        <v>0</v>
      </c>
      <c r="E92">
        <v>36.989</v>
      </c>
      <c r="G92">
        <v>15.87</v>
      </c>
      <c r="I92">
        <v>0</v>
      </c>
      <c r="K92">
        <v>279.1</v>
      </c>
      <c r="M92">
        <v>231.67</v>
      </c>
      <c r="O92">
        <v>0.004</v>
      </c>
      <c r="Q92">
        <v>0.28</v>
      </c>
      <c r="S92">
        <v>201.573</v>
      </c>
      <c r="U92">
        <v>22891.113</v>
      </c>
      <c r="W92">
        <v>349.6404</v>
      </c>
      <c r="Y92">
        <v>84.794</v>
      </c>
      <c r="AA92">
        <v>105405.62</v>
      </c>
      <c r="AC92">
        <v>0.003</v>
      </c>
      <c r="AE92">
        <v>1081.241</v>
      </c>
      <c r="AG92">
        <v>0</v>
      </c>
      <c r="AI92">
        <v>595.044</v>
      </c>
      <c r="AK92">
        <v>0</v>
      </c>
      <c r="AM92">
        <v>0</v>
      </c>
      <c r="AO92">
        <v>131172.9414</v>
      </c>
    </row>
    <row r="93" spans="1:41" ht="12.75">
      <c r="A93" t="s">
        <v>53</v>
      </c>
      <c r="B93" t="s">
        <v>21</v>
      </c>
      <c r="C93">
        <v>0</v>
      </c>
      <c r="E93">
        <v>0.09</v>
      </c>
      <c r="G93">
        <v>14.43</v>
      </c>
      <c r="I93">
        <v>0.42</v>
      </c>
      <c r="K93">
        <v>0</v>
      </c>
      <c r="M93">
        <v>0</v>
      </c>
      <c r="O93">
        <v>6158.88</v>
      </c>
      <c r="Q93">
        <v>0.8</v>
      </c>
      <c r="S93">
        <v>0</v>
      </c>
      <c r="U93">
        <v>2.5</v>
      </c>
      <c r="W93">
        <v>0.5</v>
      </c>
      <c r="Y93">
        <v>0.588</v>
      </c>
      <c r="AA93">
        <v>59.01</v>
      </c>
      <c r="AC93">
        <v>2.35</v>
      </c>
      <c r="AE93">
        <v>2.3</v>
      </c>
      <c r="AG93">
        <v>0.52</v>
      </c>
      <c r="AI93">
        <v>64.35</v>
      </c>
      <c r="AK93">
        <v>0</v>
      </c>
      <c r="AM93">
        <v>0</v>
      </c>
      <c r="AO93">
        <v>6306.738</v>
      </c>
    </row>
    <row r="94" spans="1:41" ht="12.75">
      <c r="A94" t="s">
        <v>53</v>
      </c>
      <c r="B94" t="s">
        <v>22</v>
      </c>
      <c r="C94">
        <v>0</v>
      </c>
      <c r="E94">
        <v>1.82</v>
      </c>
      <c r="G94">
        <v>0</v>
      </c>
      <c r="I94">
        <v>0</v>
      </c>
      <c r="K94">
        <v>0</v>
      </c>
      <c r="M94">
        <v>0</v>
      </c>
      <c r="O94">
        <v>2800.26</v>
      </c>
      <c r="Q94">
        <v>11.92</v>
      </c>
      <c r="S94">
        <v>3827</v>
      </c>
      <c r="U94">
        <v>73.52</v>
      </c>
      <c r="W94">
        <v>0</v>
      </c>
      <c r="Y94">
        <v>6.28</v>
      </c>
      <c r="AA94">
        <v>0</v>
      </c>
      <c r="AC94">
        <v>1964.57</v>
      </c>
      <c r="AE94">
        <v>1812</v>
      </c>
      <c r="AG94">
        <v>262360.596</v>
      </c>
      <c r="AI94">
        <v>49749.574</v>
      </c>
      <c r="AK94">
        <v>0</v>
      </c>
      <c r="AM94">
        <v>0</v>
      </c>
      <c r="AO94">
        <v>322607.54</v>
      </c>
    </row>
    <row r="95" spans="1:41" ht="12.75">
      <c r="A95" t="s">
        <v>53</v>
      </c>
      <c r="B95" t="s">
        <v>23</v>
      </c>
      <c r="C95">
        <v>0</v>
      </c>
      <c r="E95">
        <v>1.91</v>
      </c>
      <c r="G95">
        <v>14.43</v>
      </c>
      <c r="I95">
        <v>0.42</v>
      </c>
      <c r="K95">
        <v>0</v>
      </c>
      <c r="M95">
        <v>0</v>
      </c>
      <c r="O95">
        <v>8959.14</v>
      </c>
      <c r="Q95">
        <v>12.72</v>
      </c>
      <c r="S95">
        <v>3827</v>
      </c>
      <c r="U95">
        <v>76.02</v>
      </c>
      <c r="W95">
        <v>0.5</v>
      </c>
      <c r="Y95">
        <v>6.868</v>
      </c>
      <c r="AA95">
        <v>59.01</v>
      </c>
      <c r="AC95">
        <v>1966.92</v>
      </c>
      <c r="AE95">
        <v>1814.3</v>
      </c>
      <c r="AG95">
        <v>262361.116</v>
      </c>
      <c r="AI95">
        <v>49813.924</v>
      </c>
      <c r="AK95">
        <v>0</v>
      </c>
      <c r="AM95">
        <v>0</v>
      </c>
      <c r="AO95">
        <v>328914.278</v>
      </c>
    </row>
    <row r="96" spans="1:41" ht="12.75">
      <c r="A96" t="s">
        <v>54</v>
      </c>
      <c r="B96" t="s">
        <v>21</v>
      </c>
      <c r="C96">
        <v>0</v>
      </c>
      <c r="E96">
        <v>0</v>
      </c>
      <c r="G96">
        <v>0</v>
      </c>
      <c r="I96">
        <v>0</v>
      </c>
      <c r="K96">
        <v>0</v>
      </c>
      <c r="M96">
        <v>0</v>
      </c>
      <c r="O96">
        <f>73.44*0.5</f>
        <v>36.72</v>
      </c>
      <c r="Q96">
        <v>0</v>
      </c>
      <c r="S96">
        <v>0</v>
      </c>
      <c r="U96">
        <f>10*0.5</f>
        <v>5</v>
      </c>
      <c r="W96">
        <v>0</v>
      </c>
      <c r="Y96">
        <v>0</v>
      </c>
      <c r="AA96">
        <f>44.16*0.5</f>
        <v>22.08</v>
      </c>
      <c r="AC96">
        <v>0</v>
      </c>
      <c r="AE96">
        <v>0</v>
      </c>
      <c r="AG96">
        <f>46.323*0.5</f>
        <v>23.1615</v>
      </c>
      <c r="AI96">
        <f>0.62</f>
        <v>0.62</v>
      </c>
      <c r="AK96">
        <v>0</v>
      </c>
      <c r="AM96">
        <v>0</v>
      </c>
      <c r="AO96">
        <f>174.543*0.5</f>
        <v>87.2715</v>
      </c>
    </row>
    <row r="97" spans="1:41" ht="12.75">
      <c r="A97" t="s">
        <v>54</v>
      </c>
      <c r="B97" t="s">
        <v>22</v>
      </c>
      <c r="C97">
        <v>0</v>
      </c>
      <c r="E97">
        <v>0</v>
      </c>
      <c r="G97">
        <v>0</v>
      </c>
      <c r="I97">
        <v>0</v>
      </c>
      <c r="K97">
        <v>0</v>
      </c>
      <c r="M97">
        <v>0</v>
      </c>
      <c r="O97">
        <f>899.89*0.5</f>
        <v>449.945</v>
      </c>
      <c r="Q97">
        <v>0</v>
      </c>
      <c r="S97">
        <v>0</v>
      </c>
      <c r="U97">
        <f>4.1*0.5</f>
        <v>2.05</v>
      </c>
      <c r="W97">
        <v>0</v>
      </c>
      <c r="Y97">
        <v>0</v>
      </c>
      <c r="AA97">
        <v>0</v>
      </c>
      <c r="AC97">
        <f>3.86*0.5</f>
        <v>1.93</v>
      </c>
      <c r="AE97">
        <v>0</v>
      </c>
      <c r="AG97">
        <f>6252.1*0.5</f>
        <v>3126.05</v>
      </c>
      <c r="AI97">
        <v>0</v>
      </c>
      <c r="AK97">
        <v>0</v>
      </c>
      <c r="AM97">
        <v>0</v>
      </c>
      <c r="AO97">
        <f>7159.95*0.5</f>
        <v>3579.975</v>
      </c>
    </row>
    <row r="98" spans="1:41" ht="12.75">
      <c r="A98" t="s">
        <v>54</v>
      </c>
      <c r="B98" t="s">
        <v>23</v>
      </c>
      <c r="C98">
        <v>0</v>
      </c>
      <c r="E98">
        <v>0</v>
      </c>
      <c r="G98">
        <v>0</v>
      </c>
      <c r="I98">
        <v>0</v>
      </c>
      <c r="K98">
        <v>0</v>
      </c>
      <c r="M98">
        <v>0</v>
      </c>
      <c r="O98">
        <f>973.33*0.5</f>
        <v>486.665</v>
      </c>
      <c r="Q98">
        <v>0</v>
      </c>
      <c r="S98">
        <v>0</v>
      </c>
      <c r="U98">
        <f>14.1*0.5</f>
        <v>7.05</v>
      </c>
      <c r="W98">
        <v>0</v>
      </c>
      <c r="Y98">
        <v>0</v>
      </c>
      <c r="AA98">
        <f>44.16*0.5</f>
        <v>22.08</v>
      </c>
      <c r="AC98">
        <f>3.86*0.5</f>
        <v>1.93</v>
      </c>
      <c r="AE98">
        <v>0</v>
      </c>
      <c r="AG98">
        <f>6298.423*0.5</f>
        <v>3149.2115</v>
      </c>
      <c r="AI98">
        <f>0.62*0.5</f>
        <v>0.31</v>
      </c>
      <c r="AK98">
        <v>0</v>
      </c>
      <c r="AM98">
        <v>0</v>
      </c>
      <c r="AO98">
        <f>7334.493*0.5</f>
        <v>3667.2465</v>
      </c>
    </row>
    <row r="99" spans="1:41" ht="12.75">
      <c r="A99" t="s">
        <v>55</v>
      </c>
      <c r="B99" t="s">
        <v>21</v>
      </c>
      <c r="C99">
        <v>0</v>
      </c>
      <c r="E99">
        <v>0</v>
      </c>
      <c r="G99">
        <v>0</v>
      </c>
      <c r="I99">
        <v>0</v>
      </c>
      <c r="K99">
        <v>0</v>
      </c>
      <c r="M99">
        <v>0</v>
      </c>
      <c r="O99">
        <v>0</v>
      </c>
      <c r="Q99">
        <v>0</v>
      </c>
      <c r="S99">
        <v>0</v>
      </c>
      <c r="U99">
        <v>0</v>
      </c>
      <c r="W99">
        <v>0</v>
      </c>
      <c r="Y99">
        <v>0</v>
      </c>
      <c r="AA99">
        <v>0</v>
      </c>
      <c r="AC99">
        <v>0</v>
      </c>
      <c r="AE99">
        <v>104.901</v>
      </c>
      <c r="AG99">
        <v>0</v>
      </c>
      <c r="AI99">
        <f>696.412</f>
        <v>696.412</v>
      </c>
      <c r="AK99">
        <v>0</v>
      </c>
      <c r="AM99">
        <v>0</v>
      </c>
      <c r="AO99">
        <v>801.313</v>
      </c>
    </row>
    <row r="100" spans="1:41" ht="12.75">
      <c r="A100" t="s">
        <v>55</v>
      </c>
      <c r="B100" t="s">
        <v>22</v>
      </c>
      <c r="C100">
        <v>0</v>
      </c>
      <c r="E100">
        <v>0</v>
      </c>
      <c r="G100">
        <v>0</v>
      </c>
      <c r="I100">
        <v>0</v>
      </c>
      <c r="K100">
        <v>0</v>
      </c>
      <c r="M100">
        <v>0</v>
      </c>
      <c r="O100">
        <v>360.52</v>
      </c>
      <c r="Q100">
        <v>0</v>
      </c>
      <c r="S100">
        <v>0</v>
      </c>
      <c r="U100">
        <v>4715.16</v>
      </c>
      <c r="W100">
        <v>0</v>
      </c>
      <c r="Y100">
        <v>0</v>
      </c>
      <c r="AA100">
        <v>0</v>
      </c>
      <c r="AC100">
        <v>381.293</v>
      </c>
      <c r="AE100">
        <v>2930.04</v>
      </c>
      <c r="AG100">
        <v>159.18</v>
      </c>
      <c r="AI100">
        <v>0</v>
      </c>
      <c r="AK100">
        <v>0</v>
      </c>
      <c r="AM100">
        <v>0</v>
      </c>
      <c r="AO100">
        <v>8546.193</v>
      </c>
    </row>
    <row r="101" spans="1:41" ht="12.75">
      <c r="A101" t="s">
        <v>55</v>
      </c>
      <c r="B101" t="s">
        <v>23</v>
      </c>
      <c r="C101">
        <v>0</v>
      </c>
      <c r="E101">
        <v>0</v>
      </c>
      <c r="G101">
        <v>0</v>
      </c>
      <c r="I101">
        <v>0</v>
      </c>
      <c r="K101">
        <v>0</v>
      </c>
      <c r="M101">
        <v>0</v>
      </c>
      <c r="O101">
        <v>360.52</v>
      </c>
      <c r="Q101">
        <v>0</v>
      </c>
      <c r="S101">
        <v>0</v>
      </c>
      <c r="U101">
        <v>4715.16</v>
      </c>
      <c r="W101">
        <v>0</v>
      </c>
      <c r="Y101">
        <v>0</v>
      </c>
      <c r="AA101">
        <v>0</v>
      </c>
      <c r="AC101">
        <v>381.293</v>
      </c>
      <c r="AE101">
        <v>3034.941</v>
      </c>
      <c r="AG101">
        <v>159.18</v>
      </c>
      <c r="AI101">
        <v>696.412</v>
      </c>
      <c r="AK101">
        <v>0</v>
      </c>
      <c r="AM101">
        <v>0</v>
      </c>
      <c r="AO101">
        <v>9347.506</v>
      </c>
    </row>
    <row r="102" spans="1:41" ht="12.75">
      <c r="A102" t="s">
        <v>56</v>
      </c>
      <c r="B102" t="s">
        <v>21</v>
      </c>
      <c r="C102">
        <v>698.8815</v>
      </c>
      <c r="E102">
        <v>1238.9312</v>
      </c>
      <c r="G102">
        <v>918.8832</v>
      </c>
      <c r="I102">
        <v>192.3166</v>
      </c>
      <c r="K102">
        <v>193.6023</v>
      </c>
      <c r="M102">
        <v>927.4569</v>
      </c>
      <c r="O102">
        <v>12687.69769</v>
      </c>
      <c r="Q102">
        <v>3088.166</v>
      </c>
      <c r="S102">
        <v>667.6898</v>
      </c>
      <c r="U102">
        <v>8109.56576</v>
      </c>
      <c r="W102">
        <v>7109.7647</v>
      </c>
      <c r="Y102">
        <v>1001.2787</v>
      </c>
      <c r="AA102">
        <v>1926.4963</v>
      </c>
      <c r="AC102">
        <v>256.9215</v>
      </c>
      <c r="AE102">
        <v>8633.5348</v>
      </c>
      <c r="AG102">
        <v>11587.9919</v>
      </c>
      <c r="AI102">
        <v>38334.8496</v>
      </c>
      <c r="AK102">
        <v>16.847</v>
      </c>
      <c r="AM102">
        <v>32638.443</v>
      </c>
      <c r="AO102">
        <v>130229.3185</v>
      </c>
    </row>
    <row r="103" spans="1:41" ht="12.75">
      <c r="A103" t="s">
        <v>56</v>
      </c>
      <c r="B103" t="s">
        <v>22</v>
      </c>
      <c r="C103">
        <v>268412.3431</v>
      </c>
      <c r="E103">
        <v>4076.2957</v>
      </c>
      <c r="G103">
        <v>102930.2371</v>
      </c>
      <c r="I103">
        <v>16269.8021</v>
      </c>
      <c r="K103">
        <v>46555.0787</v>
      </c>
      <c r="M103">
        <v>43480.9231</v>
      </c>
      <c r="O103">
        <v>14251.43223</v>
      </c>
      <c r="Q103">
        <v>36368.3295</v>
      </c>
      <c r="S103">
        <v>24318.0313</v>
      </c>
      <c r="U103">
        <v>79753.4567</v>
      </c>
      <c r="W103">
        <v>51409.3592</v>
      </c>
      <c r="Y103">
        <v>34668.5468</v>
      </c>
      <c r="AA103">
        <v>117653.3415</v>
      </c>
      <c r="AC103">
        <v>34030.72559</v>
      </c>
      <c r="AE103">
        <v>399064.424</v>
      </c>
      <c r="AG103">
        <v>606570.6544</v>
      </c>
      <c r="AI103">
        <v>583878.7546</v>
      </c>
      <c r="AK103">
        <v>1167.715</v>
      </c>
      <c r="AM103">
        <v>1129473.601</v>
      </c>
      <c r="AO103">
        <v>3594333.052</v>
      </c>
    </row>
    <row r="104" spans="1:41" ht="12.75">
      <c r="A104" t="s">
        <v>56</v>
      </c>
      <c r="B104" t="s">
        <v>23</v>
      </c>
      <c r="C104">
        <v>269111.2246</v>
      </c>
      <c r="E104">
        <v>5315.2269</v>
      </c>
      <c r="G104">
        <v>103849.1203</v>
      </c>
      <c r="I104">
        <v>16462.1187</v>
      </c>
      <c r="K104">
        <v>46748.681</v>
      </c>
      <c r="M104">
        <v>44408.38</v>
      </c>
      <c r="O104">
        <v>26939.12992</v>
      </c>
      <c r="Q104">
        <v>39456.4955</v>
      </c>
      <c r="S104">
        <v>24985.7211</v>
      </c>
      <c r="U104">
        <v>87863.022</v>
      </c>
      <c r="W104">
        <v>58519.1239</v>
      </c>
      <c r="Y104">
        <v>35669.8255</v>
      </c>
      <c r="AA104">
        <v>119579.8377</v>
      </c>
      <c r="AC104">
        <v>34287.647</v>
      </c>
      <c r="AE104">
        <v>407697.9588</v>
      </c>
      <c r="AG104">
        <v>618158.6863</v>
      </c>
      <c r="AI104">
        <v>622213.6042</v>
      </c>
      <c r="AK104">
        <v>1184.562</v>
      </c>
      <c r="AM104">
        <v>1162112.044</v>
      </c>
      <c r="AO104">
        <v>3724562.409</v>
      </c>
    </row>
  </sheetData>
  <sheetProtection/>
  <mergeCells count="23">
    <mergeCell ref="AO2:AP2"/>
    <mergeCell ref="AC2:AD2"/>
    <mergeCell ref="AE2:AF2"/>
    <mergeCell ref="AG2:AH2"/>
    <mergeCell ref="AI2:AJ2"/>
    <mergeCell ref="AK2:AL2"/>
    <mergeCell ref="AM2:AN2"/>
    <mergeCell ref="Q2:R2"/>
    <mergeCell ref="S2:T2"/>
    <mergeCell ref="U2:V2"/>
    <mergeCell ref="W2:X2"/>
    <mergeCell ref="Y2:Z2"/>
    <mergeCell ref="AA2:AB2"/>
    <mergeCell ref="A1:B1"/>
    <mergeCell ref="A2:B2"/>
    <mergeCell ref="C1:AP1"/>
    <mergeCell ref="C2:D2"/>
    <mergeCell ref="E2:F2"/>
    <mergeCell ref="G2:H2"/>
    <mergeCell ref="I2:J2"/>
    <mergeCell ref="K2:L2"/>
    <mergeCell ref="M2:N2"/>
    <mergeCell ref="O2:P2"/>
  </mergeCells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Đurđica Požgaj</dc:creator>
  <cp:keywords/>
  <dc:description/>
  <cp:lastModifiedBy>HAOP</cp:lastModifiedBy>
  <dcterms:created xsi:type="dcterms:W3CDTF">2016-06-21T09:24:20Z</dcterms:created>
  <dcterms:modified xsi:type="dcterms:W3CDTF">2017-04-13T13:06:50Z</dcterms:modified>
  <cp:category/>
  <cp:version/>
  <cp:contentType/>
  <cp:contentStatus/>
</cp:coreProperties>
</file>