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G:\CET\CET1\1.3.1 Data reporting, review and support\FQD reporting\Art7a Upstream emissions reporting\template\"/>
    </mc:Choice>
  </mc:AlternateContent>
  <bookViews>
    <workbookView xWindow="0" yWindow="0" windowWidth="19200" windowHeight="11745" tabRatio="664"/>
  </bookViews>
  <sheets>
    <sheet name="Summary" sheetId="9" r:id="rId1"/>
    <sheet name="Notes" sheetId="5" r:id="rId2"/>
    <sheet name="1 Fossil and other non biofuels" sheetId="1" r:id="rId3"/>
    <sheet name="2 Biofuels" sheetId="6" r:id="rId4"/>
    <sheet name="3 Electricity" sheetId="7" r:id="rId5"/>
    <sheet name="4 UER information" sheetId="10" r:id="rId6"/>
    <sheet name="Lists" sheetId="2" r:id="rId7"/>
  </sheets>
  <externalReferences>
    <externalReference r:id="rId8"/>
  </externalReferences>
  <definedNames>
    <definedName name="Algeria">Lists!$H$4:$H$15</definedName>
    <definedName name="Angola">Lists!$H$16:$H$36</definedName>
    <definedName name="Argentina">Lists!$H$37:$H$42</definedName>
    <definedName name="Armenia">Lists!$H$43</definedName>
    <definedName name="Australia">Lists!$H$44:$H$61</definedName>
    <definedName name="Azerbaijan">Lists!$H$62</definedName>
    <definedName name="Bahrain">Lists!$H$63</definedName>
    <definedName name="Belarus">Lists!$H$64</definedName>
    <definedName name="Belize">Lists!$H$65:$H$66</definedName>
    <definedName name="Benin">Lists!$H$67:$H$68</definedName>
    <definedName name="Biofuels">'2 Biofuels'!$A$6:$N$1000</definedName>
    <definedName name="Bolivia">Lists!$H$69</definedName>
    <definedName name="Brazil">Lists!$H$70:$H$78</definedName>
    <definedName name="Cameroon">Lists!$H$85:$H$90</definedName>
    <definedName name="Canada">Lists!$H$91:$H$159</definedName>
    <definedName name="Chad">Lists!$H$160:$H$161</definedName>
    <definedName name="Chile">Lists!$H$162</definedName>
    <definedName name="China">Lists!$H$163:$H$173</definedName>
    <definedName name="Colombia">Lists!$H$174:$H$189</definedName>
    <definedName name="Compressed_natural_gas">Lists!$E$27</definedName>
    <definedName name="Compressed_synthetic_methane">Lists!$E$29</definedName>
    <definedName name="Congo">Lists!$H$190:$H$196</definedName>
    <definedName name="Cote_d’Ivoire">Lists!$H$197:$H$198</definedName>
    <definedName name="Croatia">Lists!$H$620</definedName>
    <definedName name="Denmark">Lists!$H$199:$H$201</definedName>
    <definedName name="Diesel">Lists!$E$13:$E$19</definedName>
    <definedName name="Dubai">Lists!$H$202:$H$203</definedName>
    <definedName name="Ecuador">Lists!$H$204:$H$211</definedName>
    <definedName name="Egypt">Lists!$H$212:$H$221</definedName>
    <definedName name="Electricity">'3 Electricity'!$A$5:$D$29</definedName>
    <definedName name="Equatorial_Guinea">Lists!$H$222:$H$224</definedName>
    <definedName name="EU_origin">Lists!$H$618</definedName>
    <definedName name="Fossil_and_other_non_biofuels">'1 Fossil and other non biofuels'!$A$6:$K$1000</definedName>
    <definedName name="Gabon">Lists!$H$225:$H$236</definedName>
    <definedName name="Gasoil">Lists!$E$20:$E$25</definedName>
    <definedName name="Georgia">Lists!$H$237</definedName>
    <definedName name="Ghana">Lists!$H$238:$H$239</definedName>
    <definedName name="Guatemala">Lists!$H$240:$H$241</definedName>
    <definedName name="Hydrogen">Lists!$E$30:$E$33</definedName>
    <definedName name="India">Lists!$H$242</definedName>
    <definedName name="Indonesia">Lists!$H$243:$H$282</definedName>
    <definedName name="Iran">Lists!$H$283:$H$294</definedName>
    <definedName name="Iraq">Lists!$H$295:$H$321</definedName>
    <definedName name="Kazakhstan">Lists!$H$322:$H$323</definedName>
    <definedName name="Kuwait">Lists!$H$324:$H$326</definedName>
    <definedName name="Libya">Lists!$H$327:$H$337</definedName>
    <definedName name="Liquified_natural_gas">Lists!$E$28</definedName>
    <definedName name="Liquified_petroleum_gas">Lists!$E$26</definedName>
    <definedName name="Malaysia">Lists!$H$338:$H$346</definedName>
    <definedName name="Mauritania">Lists!$H$347</definedName>
    <definedName name="Mexico">Lists!$H$348:$H$352</definedName>
    <definedName name="Netherlands">Lists!$H$353</definedName>
    <definedName name="Neutral_Zone">Lists!$H$354:$H$360</definedName>
    <definedName name="Nigeria">Lists!$H$361:$H$383</definedName>
    <definedName name="NonEU_origin">Lists!$H$619</definedName>
    <definedName name="Norway">Lists!$H$384:$H$394</definedName>
    <definedName name="Oman">Lists!$H$395</definedName>
    <definedName name="Other">Lists!$E$34</definedName>
    <definedName name="Papua_New_Guinea">Lists!$H$396</definedName>
    <definedName name="Peru">Lists!$H$397:$H$404</definedName>
    <definedName name="Petrol">Lists!$E$4:$E$12</definedName>
    <definedName name="Philippines">Lists!$H$405:$H$406</definedName>
    <definedName name="Qatar">Lists!$H$407:$H$409</definedName>
    <definedName name="Russia">Lists!$H$410:$H$418</definedName>
    <definedName name="Saudi_Arabia">Lists!$H$419:$H$427</definedName>
    <definedName name="Singapore">Lists!$H$428</definedName>
    <definedName name="Spain">Lists!$H$429:$H$431</definedName>
    <definedName name="Syria">Lists!$H$432:$H$437</definedName>
    <definedName name="Thailand">Lists!$H$438:$H$442</definedName>
    <definedName name="Trinidad_Tobago">Lists!$H$443:$H$446</definedName>
    <definedName name="Tunisia">Lists!$H$447:$H$450</definedName>
    <definedName name="Turkey">Lists!$H$451</definedName>
    <definedName name="UER_information">'4 UER information'!$A$4:$S$100</definedName>
    <definedName name="Ukraine">Lists!$H$452</definedName>
    <definedName name="United_Kingdom">Lists!$H$467:$H$501</definedName>
    <definedName name="US">Lists!$H$502:$H$509</definedName>
    <definedName name="US_Federal_OCS">Lists!$H$510:$H$520</definedName>
    <definedName name="Uzbekistan">Lists!$H$521</definedName>
    <definedName name="Venezuela">Lists!$H$522:$H$607</definedName>
    <definedName name="Vietnam">Lists!$H$608:$H$612</definedName>
    <definedName name="Yemen">Lists!$H$613:$H$617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 i="1" l="1"/>
  <c r="H7" i="1"/>
  <c r="G7" i="1" s="1"/>
  <c r="K7" i="1"/>
  <c r="D7" i="6"/>
  <c r="J7" i="6"/>
  <c r="I7" i="6" s="1"/>
  <c r="K7" i="6" s="1"/>
  <c r="L7" i="6"/>
  <c r="M7" i="6"/>
  <c r="N7" i="6"/>
  <c r="D8" i="6"/>
  <c r="J8" i="6"/>
  <c r="I8" i="6" s="1"/>
  <c r="K8" i="6" s="1"/>
  <c r="L8" i="6"/>
  <c r="M8" i="6"/>
  <c r="N8" i="6"/>
  <c r="J7" i="1" l="1"/>
  <c r="I7" i="1"/>
  <c r="C8" i="1"/>
  <c r="H8" i="1"/>
  <c r="G8" i="1" s="1"/>
  <c r="I8" i="1" s="1"/>
  <c r="K8" i="1"/>
  <c r="J8" i="1" l="1"/>
  <c r="C9" i="1"/>
  <c r="H9" i="1"/>
  <c r="G9" i="1" s="1"/>
  <c r="K9" i="1"/>
  <c r="C10" i="1"/>
  <c r="H10" i="1"/>
  <c r="G10" i="1" s="1"/>
  <c r="I10" i="1" s="1"/>
  <c r="K10" i="1"/>
  <c r="C11" i="1"/>
  <c r="H11" i="1"/>
  <c r="G11" i="1" s="1"/>
  <c r="K11" i="1"/>
  <c r="C12" i="1"/>
  <c r="H12" i="1"/>
  <c r="G12" i="1" s="1"/>
  <c r="K12" i="1"/>
  <c r="C13" i="1"/>
  <c r="H13" i="1"/>
  <c r="G13" i="1" s="1"/>
  <c r="K13" i="1"/>
  <c r="C14" i="1"/>
  <c r="H14" i="1"/>
  <c r="G14" i="1" s="1"/>
  <c r="I14" i="1" s="1"/>
  <c r="K14" i="1"/>
  <c r="C15" i="1"/>
  <c r="H15" i="1"/>
  <c r="G15" i="1" s="1"/>
  <c r="K15" i="1"/>
  <c r="C16" i="1"/>
  <c r="H16" i="1"/>
  <c r="G16" i="1" s="1"/>
  <c r="K16" i="1"/>
  <c r="C17" i="1"/>
  <c r="H17" i="1"/>
  <c r="G17" i="1" s="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I17" i="1" l="1"/>
  <c r="J17" i="1"/>
  <c r="J16" i="1"/>
  <c r="I16" i="1"/>
  <c r="I15" i="1"/>
  <c r="J15" i="1"/>
  <c r="I13" i="1"/>
  <c r="J13" i="1"/>
  <c r="J12" i="1"/>
  <c r="I12" i="1"/>
  <c r="I11" i="1"/>
  <c r="J11" i="1"/>
  <c r="I9" i="1"/>
  <c r="J9" i="1"/>
  <c r="J14" i="1"/>
  <c r="J10"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B13" i="9" l="1"/>
  <c r="C6" i="7" l="1"/>
  <c r="C9" i="7" l="1"/>
  <c r="C10" i="7"/>
  <c r="C11" i="7"/>
  <c r="C12" i="7"/>
  <c r="C13" i="7"/>
  <c r="C14" i="7"/>
  <c r="C15" i="7"/>
  <c r="C16" i="7"/>
  <c r="C17" i="7"/>
  <c r="C18" i="7"/>
  <c r="C19" i="7"/>
  <c r="C20" i="7"/>
  <c r="C21" i="7"/>
  <c r="C22" i="7"/>
  <c r="C23" i="7"/>
  <c r="C24" i="7"/>
  <c r="C25" i="7"/>
  <c r="C26" i="7"/>
  <c r="C27" i="7"/>
  <c r="C28" i="7"/>
  <c r="C29" i="7"/>
  <c r="C7" i="7"/>
  <c r="C8" i="7"/>
  <c r="J9" i="6" l="1"/>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D9" i="6" l="1"/>
  <c r="D10" i="6"/>
  <c r="L9" i="6" l="1"/>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I9" i="6" l="1"/>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H19" i="1" l="1"/>
  <c r="G19" i="1" s="1"/>
  <c r="H20" i="1"/>
  <c r="G20" i="1" s="1"/>
  <c r="H21" i="1"/>
  <c r="G21" i="1" s="1"/>
  <c r="H22" i="1"/>
  <c r="G22" i="1" s="1"/>
  <c r="H23" i="1"/>
  <c r="G23" i="1" s="1"/>
  <c r="H24" i="1"/>
  <c r="G24" i="1" s="1"/>
  <c r="H25" i="1"/>
  <c r="G25" i="1" s="1"/>
  <c r="H26" i="1"/>
  <c r="G26" i="1" s="1"/>
  <c r="H27" i="1"/>
  <c r="G27" i="1" s="1"/>
  <c r="H28" i="1"/>
  <c r="G28" i="1" s="1"/>
  <c r="H29" i="1"/>
  <c r="G29" i="1" s="1"/>
  <c r="H30" i="1"/>
  <c r="G30" i="1" s="1"/>
  <c r="H31" i="1"/>
  <c r="G31" i="1" s="1"/>
  <c r="H32" i="1"/>
  <c r="G32" i="1" s="1"/>
  <c r="H33" i="1"/>
  <c r="G33" i="1" s="1"/>
  <c r="H34" i="1"/>
  <c r="G34" i="1" s="1"/>
  <c r="H35" i="1"/>
  <c r="G35" i="1" s="1"/>
  <c r="H36" i="1"/>
  <c r="G36" i="1" s="1"/>
  <c r="H37" i="1"/>
  <c r="G37" i="1" s="1"/>
  <c r="H38" i="1"/>
  <c r="G38" i="1" s="1"/>
  <c r="H39" i="1"/>
  <c r="G39" i="1" s="1"/>
  <c r="H40" i="1"/>
  <c r="G40" i="1" s="1"/>
  <c r="H41" i="1"/>
  <c r="G41" i="1" s="1"/>
  <c r="H42" i="1"/>
  <c r="G42" i="1" s="1"/>
  <c r="H43" i="1"/>
  <c r="G43" i="1" s="1"/>
  <c r="H44" i="1"/>
  <c r="G44" i="1" s="1"/>
  <c r="H45" i="1"/>
  <c r="G45" i="1" s="1"/>
  <c r="H46" i="1"/>
  <c r="G46" i="1" s="1"/>
  <c r="H47" i="1"/>
  <c r="G47" i="1" s="1"/>
  <c r="H48" i="1"/>
  <c r="G48" i="1" s="1"/>
  <c r="H49" i="1"/>
  <c r="G49" i="1" s="1"/>
  <c r="H50" i="1"/>
  <c r="G50" i="1" s="1"/>
  <c r="H51" i="1"/>
  <c r="G51" i="1" s="1"/>
  <c r="H52" i="1"/>
  <c r="G52" i="1" s="1"/>
  <c r="H53" i="1"/>
  <c r="G53" i="1" s="1"/>
  <c r="H54" i="1"/>
  <c r="G54" i="1" s="1"/>
  <c r="H55" i="1"/>
  <c r="G55" i="1" s="1"/>
  <c r="H56" i="1"/>
  <c r="G56" i="1" s="1"/>
  <c r="H57" i="1"/>
  <c r="G57" i="1" s="1"/>
  <c r="H58" i="1"/>
  <c r="G58" i="1" s="1"/>
  <c r="H59" i="1"/>
  <c r="G59" i="1" s="1"/>
  <c r="H60" i="1"/>
  <c r="G60" i="1" s="1"/>
  <c r="H61" i="1"/>
  <c r="G61" i="1" s="1"/>
  <c r="H62" i="1"/>
  <c r="G62" i="1" s="1"/>
  <c r="H63" i="1"/>
  <c r="G63" i="1" s="1"/>
  <c r="H64" i="1"/>
  <c r="G64" i="1" s="1"/>
  <c r="H65" i="1"/>
  <c r="G65" i="1" s="1"/>
  <c r="H66" i="1"/>
  <c r="G66" i="1" s="1"/>
  <c r="H67" i="1"/>
  <c r="G67" i="1" s="1"/>
  <c r="H68" i="1"/>
  <c r="G68" i="1" s="1"/>
  <c r="H69" i="1"/>
  <c r="G69" i="1" s="1"/>
  <c r="H70" i="1"/>
  <c r="G70" i="1" s="1"/>
  <c r="H71" i="1"/>
  <c r="G71" i="1" s="1"/>
  <c r="H72" i="1"/>
  <c r="G72" i="1" s="1"/>
  <c r="H73" i="1"/>
  <c r="G73" i="1" s="1"/>
  <c r="H74" i="1"/>
  <c r="G74" i="1" s="1"/>
  <c r="H75" i="1"/>
  <c r="G75" i="1" s="1"/>
  <c r="H76" i="1"/>
  <c r="G76" i="1" s="1"/>
  <c r="H77" i="1"/>
  <c r="G77" i="1" s="1"/>
  <c r="H78" i="1"/>
  <c r="G78" i="1" s="1"/>
  <c r="H79" i="1"/>
  <c r="G79" i="1" s="1"/>
  <c r="H80" i="1"/>
  <c r="G80" i="1" s="1"/>
  <c r="H81" i="1"/>
  <c r="G81" i="1" s="1"/>
  <c r="H82" i="1"/>
  <c r="G82" i="1" s="1"/>
  <c r="H83" i="1"/>
  <c r="G83" i="1" s="1"/>
  <c r="H84" i="1"/>
  <c r="G84" i="1" s="1"/>
  <c r="H85" i="1"/>
  <c r="G85" i="1" s="1"/>
  <c r="H86" i="1"/>
  <c r="G86" i="1" s="1"/>
  <c r="H87" i="1"/>
  <c r="G87" i="1" s="1"/>
  <c r="H88" i="1"/>
  <c r="G88" i="1" s="1"/>
  <c r="H89" i="1"/>
  <c r="G89" i="1" s="1"/>
  <c r="H90" i="1"/>
  <c r="G90" i="1" s="1"/>
  <c r="H91" i="1"/>
  <c r="G91" i="1" s="1"/>
  <c r="H92" i="1"/>
  <c r="G92" i="1" s="1"/>
  <c r="H93" i="1"/>
  <c r="G93" i="1" s="1"/>
  <c r="H94" i="1"/>
  <c r="G94" i="1" s="1"/>
  <c r="H95" i="1"/>
  <c r="G95" i="1" s="1"/>
  <c r="H96" i="1"/>
  <c r="G96" i="1" s="1"/>
  <c r="H97" i="1"/>
  <c r="G97" i="1" s="1"/>
  <c r="H98" i="1"/>
  <c r="G98" i="1" s="1"/>
  <c r="H99" i="1"/>
  <c r="G99" i="1" s="1"/>
  <c r="H100" i="1"/>
  <c r="G100" i="1" s="1"/>
  <c r="H101" i="1"/>
  <c r="G101" i="1" s="1"/>
  <c r="H102" i="1"/>
  <c r="G102" i="1" s="1"/>
  <c r="H103" i="1"/>
  <c r="G103" i="1" s="1"/>
  <c r="H104" i="1"/>
  <c r="G104" i="1" s="1"/>
  <c r="H105" i="1"/>
  <c r="G105" i="1" s="1"/>
  <c r="H106" i="1"/>
  <c r="G106" i="1" s="1"/>
  <c r="H107" i="1"/>
  <c r="G107" i="1" s="1"/>
  <c r="H108" i="1"/>
  <c r="G108" i="1" s="1"/>
  <c r="H109" i="1"/>
  <c r="G109" i="1" s="1"/>
  <c r="H110" i="1"/>
  <c r="G110" i="1" s="1"/>
  <c r="H111" i="1"/>
  <c r="G111" i="1" s="1"/>
  <c r="H112" i="1"/>
  <c r="G112" i="1" s="1"/>
  <c r="H113" i="1"/>
  <c r="G113" i="1" s="1"/>
  <c r="H114" i="1"/>
  <c r="G114" i="1" s="1"/>
  <c r="H115" i="1"/>
  <c r="G115" i="1" s="1"/>
  <c r="H116" i="1"/>
  <c r="G116" i="1" s="1"/>
  <c r="H117" i="1"/>
  <c r="G117" i="1" s="1"/>
  <c r="H118" i="1"/>
  <c r="G118" i="1" s="1"/>
  <c r="H119" i="1"/>
  <c r="G119" i="1" s="1"/>
  <c r="H120" i="1"/>
  <c r="G120" i="1" s="1"/>
  <c r="H121" i="1"/>
  <c r="G121" i="1" s="1"/>
  <c r="H122" i="1"/>
  <c r="G122" i="1" s="1"/>
  <c r="H123" i="1"/>
  <c r="G123" i="1" s="1"/>
  <c r="H124" i="1"/>
  <c r="G124" i="1" s="1"/>
  <c r="H125" i="1"/>
  <c r="G125" i="1" s="1"/>
  <c r="H126" i="1"/>
  <c r="G126" i="1" s="1"/>
  <c r="H127" i="1"/>
  <c r="G127" i="1" s="1"/>
  <c r="H128" i="1"/>
  <c r="G128" i="1" s="1"/>
  <c r="H129" i="1"/>
  <c r="G129" i="1" s="1"/>
  <c r="H130" i="1"/>
  <c r="G130" i="1" s="1"/>
  <c r="H131" i="1"/>
  <c r="G131" i="1" s="1"/>
  <c r="H132" i="1"/>
  <c r="G132" i="1" s="1"/>
  <c r="H133" i="1"/>
  <c r="G133" i="1" s="1"/>
  <c r="H134" i="1"/>
  <c r="G134" i="1" s="1"/>
  <c r="H135" i="1"/>
  <c r="G135" i="1" s="1"/>
  <c r="H136" i="1"/>
  <c r="G136" i="1" s="1"/>
  <c r="H137" i="1"/>
  <c r="G137" i="1" s="1"/>
  <c r="H138" i="1"/>
  <c r="G138" i="1" s="1"/>
  <c r="H139" i="1"/>
  <c r="G139" i="1" s="1"/>
  <c r="H140" i="1"/>
  <c r="G140" i="1" s="1"/>
  <c r="H141" i="1"/>
  <c r="G141" i="1" s="1"/>
  <c r="H142" i="1"/>
  <c r="G142" i="1" s="1"/>
  <c r="H143" i="1"/>
  <c r="G143" i="1" s="1"/>
  <c r="H144" i="1"/>
  <c r="G144" i="1" s="1"/>
  <c r="H145" i="1"/>
  <c r="G145" i="1" s="1"/>
  <c r="H146" i="1"/>
  <c r="G146" i="1" s="1"/>
  <c r="H147" i="1"/>
  <c r="G147" i="1" s="1"/>
  <c r="H148" i="1"/>
  <c r="G148" i="1" s="1"/>
  <c r="H149" i="1"/>
  <c r="G149" i="1" s="1"/>
  <c r="H150" i="1"/>
  <c r="G150" i="1" s="1"/>
  <c r="H151" i="1"/>
  <c r="G151" i="1" s="1"/>
  <c r="H152" i="1"/>
  <c r="G152" i="1" s="1"/>
  <c r="H153" i="1"/>
  <c r="G153" i="1" s="1"/>
  <c r="H154" i="1"/>
  <c r="G154" i="1" s="1"/>
  <c r="H155" i="1"/>
  <c r="G155" i="1" s="1"/>
  <c r="H156" i="1"/>
  <c r="G156" i="1" s="1"/>
  <c r="H157" i="1"/>
  <c r="G157" i="1" s="1"/>
  <c r="H158" i="1"/>
  <c r="G158" i="1" s="1"/>
  <c r="H159" i="1"/>
  <c r="G159" i="1" s="1"/>
  <c r="H160" i="1"/>
  <c r="G160" i="1" s="1"/>
  <c r="H161" i="1"/>
  <c r="G161" i="1" s="1"/>
  <c r="H162" i="1"/>
  <c r="G162" i="1" s="1"/>
  <c r="H163" i="1"/>
  <c r="G163" i="1" s="1"/>
  <c r="H164" i="1"/>
  <c r="G164" i="1" s="1"/>
  <c r="H165" i="1"/>
  <c r="G165" i="1" s="1"/>
  <c r="H166" i="1"/>
  <c r="G166" i="1" s="1"/>
  <c r="H167" i="1"/>
  <c r="G167" i="1" s="1"/>
  <c r="H168" i="1"/>
  <c r="G168" i="1" s="1"/>
  <c r="H169" i="1"/>
  <c r="G169" i="1" s="1"/>
  <c r="H170" i="1"/>
  <c r="G170" i="1" s="1"/>
  <c r="H171" i="1"/>
  <c r="G171" i="1" s="1"/>
  <c r="H172" i="1"/>
  <c r="G172" i="1" s="1"/>
  <c r="H173" i="1"/>
  <c r="G173" i="1" s="1"/>
  <c r="H174" i="1"/>
  <c r="G174" i="1" s="1"/>
  <c r="H175" i="1"/>
  <c r="G175" i="1" s="1"/>
  <c r="H176" i="1"/>
  <c r="G176" i="1" s="1"/>
  <c r="H177" i="1"/>
  <c r="G177" i="1" s="1"/>
  <c r="H178" i="1"/>
  <c r="G178" i="1" s="1"/>
  <c r="H179" i="1"/>
  <c r="G179" i="1" s="1"/>
  <c r="H180" i="1"/>
  <c r="G180" i="1" s="1"/>
  <c r="H181" i="1"/>
  <c r="G181" i="1" s="1"/>
  <c r="H182" i="1"/>
  <c r="G182" i="1" s="1"/>
  <c r="H183" i="1"/>
  <c r="G183" i="1" s="1"/>
  <c r="H184" i="1"/>
  <c r="G184" i="1" s="1"/>
  <c r="H185" i="1"/>
  <c r="G185" i="1" s="1"/>
  <c r="H186" i="1"/>
  <c r="G186" i="1" s="1"/>
  <c r="H187" i="1"/>
  <c r="G187" i="1" s="1"/>
  <c r="H188" i="1"/>
  <c r="G188" i="1" s="1"/>
  <c r="H189" i="1"/>
  <c r="G189" i="1" s="1"/>
  <c r="H190" i="1"/>
  <c r="G190" i="1" s="1"/>
  <c r="H191" i="1"/>
  <c r="G191" i="1" s="1"/>
  <c r="H192" i="1"/>
  <c r="G192" i="1" s="1"/>
  <c r="H193" i="1"/>
  <c r="G193" i="1" s="1"/>
  <c r="H194" i="1"/>
  <c r="G194" i="1" s="1"/>
  <c r="H195" i="1"/>
  <c r="G195" i="1" s="1"/>
  <c r="H196" i="1"/>
  <c r="G196" i="1" s="1"/>
  <c r="H197" i="1"/>
  <c r="G197" i="1" s="1"/>
  <c r="H198" i="1"/>
  <c r="G198" i="1" s="1"/>
  <c r="H199" i="1"/>
  <c r="G199" i="1" s="1"/>
  <c r="H200" i="1"/>
  <c r="G200" i="1" s="1"/>
  <c r="H201" i="1"/>
  <c r="G201" i="1" s="1"/>
  <c r="H202" i="1"/>
  <c r="G202" i="1" s="1"/>
  <c r="H203" i="1"/>
  <c r="G203" i="1" s="1"/>
  <c r="H204" i="1"/>
  <c r="G204" i="1" s="1"/>
  <c r="H205" i="1"/>
  <c r="G205" i="1" s="1"/>
  <c r="H206" i="1"/>
  <c r="G206" i="1" s="1"/>
  <c r="H207" i="1"/>
  <c r="G207" i="1" s="1"/>
  <c r="H208" i="1"/>
  <c r="G208" i="1" s="1"/>
  <c r="H209" i="1"/>
  <c r="G209" i="1" s="1"/>
  <c r="H210" i="1"/>
  <c r="G210" i="1" s="1"/>
  <c r="H211" i="1"/>
  <c r="G211" i="1" s="1"/>
  <c r="H212" i="1"/>
  <c r="G212" i="1" s="1"/>
  <c r="H213" i="1"/>
  <c r="G213" i="1" s="1"/>
  <c r="H214" i="1"/>
  <c r="G214" i="1" s="1"/>
  <c r="H215" i="1"/>
  <c r="G215" i="1" s="1"/>
  <c r="H216" i="1"/>
  <c r="G216" i="1" s="1"/>
  <c r="H217" i="1"/>
  <c r="G217" i="1" s="1"/>
  <c r="H218" i="1"/>
  <c r="G218" i="1" s="1"/>
  <c r="H219" i="1"/>
  <c r="G219" i="1" s="1"/>
  <c r="H220" i="1"/>
  <c r="G220" i="1" s="1"/>
  <c r="H221" i="1"/>
  <c r="G221" i="1" s="1"/>
  <c r="H222" i="1"/>
  <c r="G222" i="1" s="1"/>
  <c r="H223" i="1"/>
  <c r="G223" i="1" s="1"/>
  <c r="H224" i="1"/>
  <c r="G224" i="1" s="1"/>
  <c r="H225" i="1"/>
  <c r="G225" i="1" s="1"/>
  <c r="H226" i="1"/>
  <c r="G226" i="1" s="1"/>
  <c r="H227" i="1"/>
  <c r="G227" i="1" s="1"/>
  <c r="H228" i="1"/>
  <c r="G228" i="1" s="1"/>
  <c r="H229" i="1"/>
  <c r="G229" i="1" s="1"/>
  <c r="H230" i="1"/>
  <c r="G230" i="1" s="1"/>
  <c r="H231" i="1"/>
  <c r="G231" i="1" s="1"/>
  <c r="H232" i="1"/>
  <c r="G232" i="1" s="1"/>
  <c r="H233" i="1"/>
  <c r="G233" i="1" s="1"/>
  <c r="H234" i="1"/>
  <c r="G234" i="1" s="1"/>
  <c r="H235" i="1"/>
  <c r="G235" i="1" s="1"/>
  <c r="H236" i="1"/>
  <c r="G236" i="1" s="1"/>
  <c r="H237" i="1"/>
  <c r="G237" i="1" s="1"/>
  <c r="H238" i="1"/>
  <c r="G238" i="1" s="1"/>
  <c r="H239" i="1"/>
  <c r="G239" i="1" s="1"/>
  <c r="H240" i="1"/>
  <c r="G240" i="1" s="1"/>
  <c r="H241" i="1"/>
  <c r="G241" i="1" s="1"/>
  <c r="H242" i="1"/>
  <c r="G242" i="1" s="1"/>
  <c r="H243" i="1"/>
  <c r="G243" i="1" s="1"/>
  <c r="H244" i="1"/>
  <c r="G244" i="1" s="1"/>
  <c r="H245" i="1"/>
  <c r="G245" i="1" s="1"/>
  <c r="H246" i="1"/>
  <c r="G246" i="1" s="1"/>
  <c r="H247" i="1"/>
  <c r="G247" i="1" s="1"/>
  <c r="H248" i="1"/>
  <c r="G248" i="1" s="1"/>
  <c r="H249" i="1"/>
  <c r="G249" i="1" s="1"/>
  <c r="H250" i="1"/>
  <c r="G250" i="1" s="1"/>
  <c r="H251" i="1"/>
  <c r="G251" i="1" s="1"/>
  <c r="H252" i="1"/>
  <c r="G252" i="1" s="1"/>
  <c r="H253" i="1"/>
  <c r="G253" i="1" s="1"/>
  <c r="H254" i="1"/>
  <c r="G254" i="1" s="1"/>
  <c r="H255" i="1"/>
  <c r="G255" i="1" s="1"/>
  <c r="H256" i="1"/>
  <c r="G256" i="1" s="1"/>
  <c r="H257" i="1"/>
  <c r="G257" i="1" s="1"/>
  <c r="H258" i="1"/>
  <c r="G258" i="1" s="1"/>
  <c r="H259" i="1"/>
  <c r="G259" i="1" s="1"/>
  <c r="H260" i="1"/>
  <c r="G260" i="1" s="1"/>
  <c r="H261" i="1"/>
  <c r="G261" i="1" s="1"/>
  <c r="H262" i="1"/>
  <c r="G262" i="1" s="1"/>
  <c r="H263" i="1"/>
  <c r="G263" i="1" s="1"/>
  <c r="H264" i="1"/>
  <c r="G264" i="1" s="1"/>
  <c r="H265" i="1"/>
  <c r="G265" i="1" s="1"/>
  <c r="H266" i="1"/>
  <c r="G266" i="1" s="1"/>
  <c r="H267" i="1"/>
  <c r="G267" i="1" s="1"/>
  <c r="H268" i="1"/>
  <c r="G268" i="1" s="1"/>
  <c r="H269" i="1"/>
  <c r="G269" i="1" s="1"/>
  <c r="H270" i="1"/>
  <c r="G270" i="1" s="1"/>
  <c r="H271" i="1"/>
  <c r="G271" i="1" s="1"/>
  <c r="H272" i="1"/>
  <c r="G272" i="1" s="1"/>
  <c r="H273" i="1"/>
  <c r="G273" i="1" s="1"/>
  <c r="H274" i="1"/>
  <c r="G274" i="1" s="1"/>
  <c r="H275" i="1"/>
  <c r="G275" i="1" s="1"/>
  <c r="H276" i="1"/>
  <c r="G276" i="1" s="1"/>
  <c r="H277" i="1"/>
  <c r="G277" i="1" s="1"/>
  <c r="H278" i="1"/>
  <c r="G278" i="1" s="1"/>
  <c r="H279" i="1"/>
  <c r="G279" i="1" s="1"/>
  <c r="H280" i="1"/>
  <c r="G280" i="1" s="1"/>
  <c r="H281" i="1"/>
  <c r="G281" i="1" s="1"/>
  <c r="H282" i="1"/>
  <c r="G282" i="1" s="1"/>
  <c r="H283" i="1"/>
  <c r="G283" i="1" s="1"/>
  <c r="H284" i="1"/>
  <c r="G284" i="1" s="1"/>
  <c r="H285" i="1"/>
  <c r="G285" i="1" s="1"/>
  <c r="H286" i="1"/>
  <c r="G286" i="1" s="1"/>
  <c r="H287" i="1"/>
  <c r="G287" i="1" s="1"/>
  <c r="H288" i="1"/>
  <c r="G288" i="1" s="1"/>
  <c r="H289" i="1"/>
  <c r="G289" i="1" s="1"/>
  <c r="H290" i="1"/>
  <c r="G290" i="1" s="1"/>
  <c r="H291" i="1"/>
  <c r="G291" i="1" s="1"/>
  <c r="H292" i="1"/>
  <c r="G292" i="1" s="1"/>
  <c r="H293" i="1"/>
  <c r="G293" i="1" s="1"/>
  <c r="H294" i="1"/>
  <c r="G294" i="1" s="1"/>
  <c r="H295" i="1"/>
  <c r="G295" i="1" s="1"/>
  <c r="H296" i="1"/>
  <c r="G296" i="1" s="1"/>
  <c r="H297" i="1"/>
  <c r="G297" i="1" s="1"/>
  <c r="H298" i="1"/>
  <c r="G298" i="1" s="1"/>
  <c r="H299" i="1"/>
  <c r="G299" i="1" s="1"/>
  <c r="H300" i="1"/>
  <c r="G300" i="1" s="1"/>
  <c r="H301" i="1"/>
  <c r="G301" i="1" s="1"/>
  <c r="H302" i="1"/>
  <c r="G302" i="1" s="1"/>
  <c r="H303" i="1"/>
  <c r="G303" i="1" s="1"/>
  <c r="H304" i="1"/>
  <c r="G304" i="1" s="1"/>
  <c r="H305" i="1"/>
  <c r="G305" i="1" s="1"/>
  <c r="H306" i="1"/>
  <c r="G306" i="1" s="1"/>
  <c r="H307" i="1"/>
  <c r="G307" i="1" s="1"/>
  <c r="H308" i="1"/>
  <c r="G308" i="1" s="1"/>
  <c r="H309" i="1"/>
  <c r="G309" i="1" s="1"/>
  <c r="H310" i="1"/>
  <c r="G310" i="1" s="1"/>
  <c r="H311" i="1"/>
  <c r="G311" i="1" s="1"/>
  <c r="H312" i="1"/>
  <c r="G312" i="1" s="1"/>
  <c r="H313" i="1"/>
  <c r="G313" i="1" s="1"/>
  <c r="H314" i="1"/>
  <c r="G314" i="1" s="1"/>
  <c r="H315" i="1"/>
  <c r="G315" i="1" s="1"/>
  <c r="H316" i="1"/>
  <c r="G316" i="1" s="1"/>
  <c r="H317" i="1"/>
  <c r="G317" i="1" s="1"/>
  <c r="H318" i="1"/>
  <c r="G318" i="1" s="1"/>
  <c r="H319" i="1"/>
  <c r="G319" i="1" s="1"/>
  <c r="H320" i="1"/>
  <c r="G320" i="1" s="1"/>
  <c r="H321" i="1"/>
  <c r="G321" i="1" s="1"/>
  <c r="H322" i="1"/>
  <c r="G322" i="1" s="1"/>
  <c r="H323" i="1"/>
  <c r="G323" i="1" s="1"/>
  <c r="H324" i="1"/>
  <c r="G324" i="1" s="1"/>
  <c r="H325" i="1"/>
  <c r="G325" i="1" s="1"/>
  <c r="H326" i="1"/>
  <c r="G326" i="1" s="1"/>
  <c r="H327" i="1"/>
  <c r="G327" i="1" s="1"/>
  <c r="H328" i="1"/>
  <c r="G328" i="1" s="1"/>
  <c r="H329" i="1"/>
  <c r="G329" i="1" s="1"/>
  <c r="H330" i="1"/>
  <c r="G330" i="1" s="1"/>
  <c r="H331" i="1"/>
  <c r="G331" i="1" s="1"/>
  <c r="H332" i="1"/>
  <c r="G332" i="1" s="1"/>
  <c r="H333" i="1"/>
  <c r="G333" i="1" s="1"/>
  <c r="H334" i="1"/>
  <c r="G334" i="1" s="1"/>
  <c r="H335" i="1"/>
  <c r="G335" i="1" s="1"/>
  <c r="H336" i="1"/>
  <c r="G336" i="1" s="1"/>
  <c r="H337" i="1"/>
  <c r="G337" i="1" s="1"/>
  <c r="H338" i="1"/>
  <c r="G338" i="1" s="1"/>
  <c r="H339" i="1"/>
  <c r="G339" i="1" s="1"/>
  <c r="H340" i="1"/>
  <c r="G340" i="1" s="1"/>
  <c r="H341" i="1"/>
  <c r="G341" i="1" s="1"/>
  <c r="H342" i="1"/>
  <c r="G342" i="1" s="1"/>
  <c r="H343" i="1"/>
  <c r="G343" i="1" s="1"/>
  <c r="H344" i="1"/>
  <c r="G344" i="1" s="1"/>
  <c r="H345" i="1"/>
  <c r="G345" i="1" s="1"/>
  <c r="H346" i="1"/>
  <c r="G346" i="1" s="1"/>
  <c r="H347" i="1"/>
  <c r="G347" i="1" s="1"/>
  <c r="H348" i="1"/>
  <c r="G348" i="1" s="1"/>
  <c r="H349" i="1"/>
  <c r="G349" i="1" s="1"/>
  <c r="H350" i="1"/>
  <c r="G350" i="1" s="1"/>
  <c r="H351" i="1"/>
  <c r="G351" i="1" s="1"/>
  <c r="H352" i="1"/>
  <c r="G352" i="1" s="1"/>
  <c r="H353" i="1"/>
  <c r="G353" i="1" s="1"/>
  <c r="H354" i="1"/>
  <c r="G354" i="1" s="1"/>
  <c r="H355" i="1"/>
  <c r="G355" i="1" s="1"/>
  <c r="H356" i="1"/>
  <c r="G356" i="1" s="1"/>
  <c r="H357" i="1"/>
  <c r="G357" i="1" s="1"/>
  <c r="H358" i="1"/>
  <c r="G358" i="1" s="1"/>
  <c r="H359" i="1"/>
  <c r="G359" i="1" s="1"/>
  <c r="H360" i="1"/>
  <c r="G360" i="1" s="1"/>
  <c r="H361" i="1"/>
  <c r="G361" i="1" s="1"/>
  <c r="H362" i="1"/>
  <c r="G362" i="1" s="1"/>
  <c r="H363" i="1"/>
  <c r="G363" i="1" s="1"/>
  <c r="H364" i="1"/>
  <c r="G364" i="1" s="1"/>
  <c r="H365" i="1"/>
  <c r="G365" i="1" s="1"/>
  <c r="H366" i="1"/>
  <c r="G366" i="1" s="1"/>
  <c r="H367" i="1"/>
  <c r="G367" i="1" s="1"/>
  <c r="H368" i="1"/>
  <c r="G368" i="1" s="1"/>
  <c r="H369" i="1"/>
  <c r="G369" i="1" s="1"/>
  <c r="H370" i="1"/>
  <c r="G370" i="1" s="1"/>
  <c r="H371" i="1"/>
  <c r="G371" i="1" s="1"/>
  <c r="H372" i="1"/>
  <c r="G372" i="1" s="1"/>
  <c r="H373" i="1"/>
  <c r="G373" i="1" s="1"/>
  <c r="H374" i="1"/>
  <c r="G374" i="1" s="1"/>
  <c r="H375" i="1"/>
  <c r="G375" i="1" s="1"/>
  <c r="H376" i="1"/>
  <c r="G376" i="1" s="1"/>
  <c r="H377" i="1"/>
  <c r="G377" i="1" s="1"/>
  <c r="H378" i="1"/>
  <c r="G378" i="1" s="1"/>
  <c r="H379" i="1"/>
  <c r="G379" i="1" s="1"/>
  <c r="H380" i="1"/>
  <c r="G380" i="1" s="1"/>
  <c r="H381" i="1"/>
  <c r="G381" i="1" s="1"/>
  <c r="H382" i="1"/>
  <c r="G382" i="1" s="1"/>
  <c r="H383" i="1"/>
  <c r="G383" i="1" s="1"/>
  <c r="H384" i="1"/>
  <c r="G384" i="1" s="1"/>
  <c r="H385" i="1"/>
  <c r="G385" i="1" s="1"/>
  <c r="H386" i="1"/>
  <c r="G386" i="1" s="1"/>
  <c r="H387" i="1"/>
  <c r="G387" i="1" s="1"/>
  <c r="H388" i="1"/>
  <c r="G388" i="1" s="1"/>
  <c r="H389" i="1"/>
  <c r="G389" i="1" s="1"/>
  <c r="H390" i="1"/>
  <c r="G390" i="1" s="1"/>
  <c r="H391" i="1"/>
  <c r="G391" i="1" s="1"/>
  <c r="H392" i="1"/>
  <c r="G392" i="1" s="1"/>
  <c r="H393" i="1"/>
  <c r="G393" i="1" s="1"/>
  <c r="H394" i="1"/>
  <c r="G394" i="1" s="1"/>
  <c r="H395" i="1"/>
  <c r="G395" i="1" s="1"/>
  <c r="H396" i="1"/>
  <c r="G396" i="1" s="1"/>
  <c r="H397" i="1"/>
  <c r="G397" i="1" s="1"/>
  <c r="H398" i="1"/>
  <c r="G398" i="1" s="1"/>
  <c r="H399" i="1"/>
  <c r="G399" i="1" s="1"/>
  <c r="H400" i="1"/>
  <c r="G400" i="1" s="1"/>
  <c r="H401" i="1"/>
  <c r="G401" i="1" s="1"/>
  <c r="H402" i="1"/>
  <c r="G402" i="1" s="1"/>
  <c r="H403" i="1"/>
  <c r="G403" i="1" s="1"/>
  <c r="H404" i="1"/>
  <c r="G404" i="1" s="1"/>
  <c r="H405" i="1"/>
  <c r="G405" i="1" s="1"/>
  <c r="H406" i="1"/>
  <c r="G406" i="1" s="1"/>
  <c r="H407" i="1"/>
  <c r="G407" i="1" s="1"/>
  <c r="H408" i="1"/>
  <c r="G408" i="1" s="1"/>
  <c r="H409" i="1"/>
  <c r="G409" i="1" s="1"/>
  <c r="H410" i="1"/>
  <c r="G410" i="1" s="1"/>
  <c r="H411" i="1"/>
  <c r="G411" i="1" s="1"/>
  <c r="H412" i="1"/>
  <c r="G412" i="1" s="1"/>
  <c r="H413" i="1"/>
  <c r="G413" i="1" s="1"/>
  <c r="H414" i="1"/>
  <c r="G414" i="1" s="1"/>
  <c r="H415" i="1"/>
  <c r="G415" i="1" s="1"/>
  <c r="H416" i="1"/>
  <c r="G416" i="1" s="1"/>
  <c r="H417" i="1"/>
  <c r="G417" i="1" s="1"/>
  <c r="H418" i="1"/>
  <c r="G418" i="1" s="1"/>
  <c r="H419" i="1"/>
  <c r="G419" i="1" s="1"/>
  <c r="H420" i="1"/>
  <c r="G420" i="1" s="1"/>
  <c r="H421" i="1"/>
  <c r="G421" i="1" s="1"/>
  <c r="H422" i="1"/>
  <c r="G422" i="1" s="1"/>
  <c r="H423" i="1"/>
  <c r="G423" i="1" s="1"/>
  <c r="H424" i="1"/>
  <c r="G424" i="1" s="1"/>
  <c r="H425" i="1"/>
  <c r="G425" i="1" s="1"/>
  <c r="H426" i="1"/>
  <c r="G426" i="1" s="1"/>
  <c r="H427" i="1"/>
  <c r="G427" i="1" s="1"/>
  <c r="H428" i="1"/>
  <c r="G428" i="1" s="1"/>
  <c r="H429" i="1"/>
  <c r="G429" i="1" s="1"/>
  <c r="H430" i="1"/>
  <c r="G430" i="1" s="1"/>
  <c r="H431" i="1"/>
  <c r="G431" i="1" s="1"/>
  <c r="H432" i="1"/>
  <c r="G432" i="1" s="1"/>
  <c r="H433" i="1"/>
  <c r="G433" i="1" s="1"/>
  <c r="H434" i="1"/>
  <c r="G434" i="1" s="1"/>
  <c r="H435" i="1"/>
  <c r="G435" i="1" s="1"/>
  <c r="H436" i="1"/>
  <c r="G436" i="1" s="1"/>
  <c r="H437" i="1"/>
  <c r="G437" i="1" s="1"/>
  <c r="H438" i="1"/>
  <c r="G438" i="1" s="1"/>
  <c r="H439" i="1"/>
  <c r="G439" i="1" s="1"/>
  <c r="H440" i="1"/>
  <c r="G440" i="1" s="1"/>
  <c r="H441" i="1"/>
  <c r="G441" i="1" s="1"/>
  <c r="H442" i="1"/>
  <c r="G442" i="1" s="1"/>
  <c r="H443" i="1"/>
  <c r="G443" i="1" s="1"/>
  <c r="H444" i="1"/>
  <c r="G444" i="1" s="1"/>
  <c r="H445" i="1"/>
  <c r="G445" i="1" s="1"/>
  <c r="H446" i="1"/>
  <c r="G446" i="1" s="1"/>
  <c r="H447" i="1"/>
  <c r="G447" i="1" s="1"/>
  <c r="H448" i="1"/>
  <c r="G448" i="1" s="1"/>
  <c r="H449" i="1"/>
  <c r="G449" i="1" s="1"/>
  <c r="H450" i="1"/>
  <c r="G450" i="1" s="1"/>
  <c r="H451" i="1"/>
  <c r="G451" i="1" s="1"/>
  <c r="H452" i="1"/>
  <c r="G452" i="1" s="1"/>
  <c r="H453" i="1"/>
  <c r="G453" i="1" s="1"/>
  <c r="H454" i="1"/>
  <c r="G454" i="1" s="1"/>
  <c r="H455" i="1"/>
  <c r="G455" i="1" s="1"/>
  <c r="H456" i="1"/>
  <c r="G456" i="1" s="1"/>
  <c r="H457" i="1"/>
  <c r="G457" i="1" s="1"/>
  <c r="H458" i="1"/>
  <c r="G458" i="1" s="1"/>
  <c r="H459" i="1"/>
  <c r="G459" i="1" s="1"/>
  <c r="H460" i="1"/>
  <c r="G460" i="1" s="1"/>
  <c r="H461" i="1"/>
  <c r="G461" i="1" s="1"/>
  <c r="H462" i="1"/>
  <c r="G462" i="1" s="1"/>
  <c r="H463" i="1"/>
  <c r="G463" i="1" s="1"/>
  <c r="H464" i="1"/>
  <c r="G464" i="1" s="1"/>
  <c r="H465" i="1"/>
  <c r="G465" i="1" s="1"/>
  <c r="H466" i="1"/>
  <c r="G466" i="1" s="1"/>
  <c r="H467" i="1"/>
  <c r="G467" i="1" s="1"/>
  <c r="H468" i="1"/>
  <c r="G468" i="1" s="1"/>
  <c r="H469" i="1"/>
  <c r="G469" i="1" s="1"/>
  <c r="H470" i="1"/>
  <c r="G470" i="1" s="1"/>
  <c r="H471" i="1"/>
  <c r="G471" i="1" s="1"/>
  <c r="H472" i="1"/>
  <c r="G472" i="1" s="1"/>
  <c r="H473" i="1"/>
  <c r="G473" i="1" s="1"/>
  <c r="H474" i="1"/>
  <c r="G474" i="1" s="1"/>
  <c r="H475" i="1"/>
  <c r="G475" i="1" s="1"/>
  <c r="H476" i="1"/>
  <c r="G476" i="1" s="1"/>
  <c r="H477" i="1"/>
  <c r="G477" i="1" s="1"/>
  <c r="H478" i="1"/>
  <c r="G478" i="1" s="1"/>
  <c r="H479" i="1"/>
  <c r="G479" i="1" s="1"/>
  <c r="H480" i="1"/>
  <c r="G480" i="1" s="1"/>
  <c r="H481" i="1"/>
  <c r="G481" i="1" s="1"/>
  <c r="H482" i="1"/>
  <c r="G482" i="1" s="1"/>
  <c r="H483" i="1"/>
  <c r="G483" i="1" s="1"/>
  <c r="H484" i="1"/>
  <c r="G484" i="1" s="1"/>
  <c r="H485" i="1"/>
  <c r="G485" i="1" s="1"/>
  <c r="H486" i="1"/>
  <c r="G486" i="1" s="1"/>
  <c r="H487" i="1"/>
  <c r="G487" i="1" s="1"/>
  <c r="H488" i="1"/>
  <c r="G488" i="1" s="1"/>
  <c r="H489" i="1"/>
  <c r="G489" i="1" s="1"/>
  <c r="H490" i="1"/>
  <c r="G490" i="1" s="1"/>
  <c r="H491" i="1"/>
  <c r="G491" i="1" s="1"/>
  <c r="H492" i="1"/>
  <c r="G492" i="1" s="1"/>
  <c r="H493" i="1"/>
  <c r="G493" i="1" s="1"/>
  <c r="H494" i="1"/>
  <c r="G494" i="1" s="1"/>
  <c r="H495" i="1"/>
  <c r="G495" i="1" s="1"/>
  <c r="H496" i="1"/>
  <c r="G496" i="1" s="1"/>
  <c r="H497" i="1"/>
  <c r="G497" i="1" s="1"/>
  <c r="H498" i="1"/>
  <c r="G498" i="1" s="1"/>
  <c r="H499" i="1"/>
  <c r="G499" i="1" s="1"/>
  <c r="H500" i="1"/>
  <c r="G500" i="1" s="1"/>
  <c r="H501" i="1"/>
  <c r="G501" i="1" s="1"/>
  <c r="H502" i="1"/>
  <c r="G502" i="1" s="1"/>
  <c r="H503" i="1"/>
  <c r="G503" i="1" s="1"/>
  <c r="H504" i="1"/>
  <c r="G504" i="1" s="1"/>
  <c r="H505" i="1"/>
  <c r="G505" i="1" s="1"/>
  <c r="H506" i="1"/>
  <c r="G506" i="1" s="1"/>
  <c r="H507" i="1"/>
  <c r="G507" i="1" s="1"/>
  <c r="H508" i="1"/>
  <c r="G508" i="1" s="1"/>
  <c r="H509" i="1"/>
  <c r="G509" i="1" s="1"/>
  <c r="H510" i="1"/>
  <c r="G510" i="1" s="1"/>
  <c r="H511" i="1"/>
  <c r="G511" i="1" s="1"/>
  <c r="H512" i="1"/>
  <c r="G512" i="1" s="1"/>
  <c r="H513" i="1"/>
  <c r="G513" i="1" s="1"/>
  <c r="H514" i="1"/>
  <c r="G514" i="1" s="1"/>
  <c r="H515" i="1"/>
  <c r="G515" i="1" s="1"/>
  <c r="H516" i="1"/>
  <c r="G516" i="1" s="1"/>
  <c r="H517" i="1"/>
  <c r="G517" i="1" s="1"/>
  <c r="H518" i="1"/>
  <c r="G518" i="1" s="1"/>
  <c r="H519" i="1"/>
  <c r="G519" i="1" s="1"/>
  <c r="H520" i="1"/>
  <c r="G520" i="1" s="1"/>
  <c r="H521" i="1"/>
  <c r="G521" i="1" s="1"/>
  <c r="H522" i="1"/>
  <c r="G522" i="1" s="1"/>
  <c r="H523" i="1"/>
  <c r="G523" i="1" s="1"/>
  <c r="H524" i="1"/>
  <c r="G524" i="1" s="1"/>
  <c r="H525" i="1"/>
  <c r="G525" i="1" s="1"/>
  <c r="H526" i="1"/>
  <c r="G526" i="1" s="1"/>
  <c r="H527" i="1"/>
  <c r="G527" i="1" s="1"/>
  <c r="H528" i="1"/>
  <c r="G528" i="1" s="1"/>
  <c r="H529" i="1"/>
  <c r="G529" i="1" s="1"/>
  <c r="H530" i="1"/>
  <c r="G530" i="1" s="1"/>
  <c r="H531" i="1"/>
  <c r="G531" i="1" s="1"/>
  <c r="H532" i="1"/>
  <c r="G532" i="1" s="1"/>
  <c r="H533" i="1"/>
  <c r="G533" i="1" s="1"/>
  <c r="H534" i="1"/>
  <c r="G534" i="1" s="1"/>
  <c r="H535" i="1"/>
  <c r="G535" i="1" s="1"/>
  <c r="H536" i="1"/>
  <c r="G536" i="1" s="1"/>
  <c r="H537" i="1"/>
  <c r="G537" i="1" s="1"/>
  <c r="H538" i="1"/>
  <c r="G538" i="1" s="1"/>
  <c r="H539" i="1"/>
  <c r="G539" i="1" s="1"/>
  <c r="H540" i="1"/>
  <c r="G540" i="1" s="1"/>
  <c r="H541" i="1"/>
  <c r="G541" i="1" s="1"/>
  <c r="H542" i="1"/>
  <c r="G542" i="1" s="1"/>
  <c r="H543" i="1"/>
  <c r="G543" i="1" s="1"/>
  <c r="H544" i="1"/>
  <c r="G544" i="1" s="1"/>
  <c r="H545" i="1"/>
  <c r="G545" i="1" s="1"/>
  <c r="H546" i="1"/>
  <c r="G546" i="1" s="1"/>
  <c r="H547" i="1"/>
  <c r="G547" i="1" s="1"/>
  <c r="H548" i="1"/>
  <c r="G548" i="1" s="1"/>
  <c r="H549" i="1"/>
  <c r="G549" i="1" s="1"/>
  <c r="H550" i="1"/>
  <c r="G550" i="1" s="1"/>
  <c r="H551" i="1"/>
  <c r="G551" i="1" s="1"/>
  <c r="H552" i="1"/>
  <c r="G552" i="1" s="1"/>
  <c r="H553" i="1"/>
  <c r="G553" i="1" s="1"/>
  <c r="H554" i="1"/>
  <c r="G554" i="1" s="1"/>
  <c r="H555" i="1"/>
  <c r="G555" i="1" s="1"/>
  <c r="H556" i="1"/>
  <c r="G556" i="1" s="1"/>
  <c r="H557" i="1"/>
  <c r="G557" i="1" s="1"/>
  <c r="H558" i="1"/>
  <c r="G558" i="1" s="1"/>
  <c r="H559" i="1"/>
  <c r="G559" i="1" s="1"/>
  <c r="H560" i="1"/>
  <c r="G560" i="1" s="1"/>
  <c r="H561" i="1"/>
  <c r="G561" i="1" s="1"/>
  <c r="H562" i="1"/>
  <c r="G562" i="1" s="1"/>
  <c r="H563" i="1"/>
  <c r="G563" i="1" s="1"/>
  <c r="H564" i="1"/>
  <c r="G564" i="1" s="1"/>
  <c r="H565" i="1"/>
  <c r="G565" i="1" s="1"/>
  <c r="H566" i="1"/>
  <c r="G566" i="1" s="1"/>
  <c r="H567" i="1"/>
  <c r="G567" i="1" s="1"/>
  <c r="H568" i="1"/>
  <c r="G568" i="1" s="1"/>
  <c r="H569" i="1"/>
  <c r="G569" i="1" s="1"/>
  <c r="H570" i="1"/>
  <c r="G570" i="1" s="1"/>
  <c r="H571" i="1"/>
  <c r="G571" i="1" s="1"/>
  <c r="H572" i="1"/>
  <c r="G572" i="1" s="1"/>
  <c r="H573" i="1"/>
  <c r="G573" i="1" s="1"/>
  <c r="H574" i="1"/>
  <c r="G574" i="1" s="1"/>
  <c r="H575" i="1"/>
  <c r="G575" i="1" s="1"/>
  <c r="H576" i="1"/>
  <c r="G576" i="1" s="1"/>
  <c r="H577" i="1"/>
  <c r="G577" i="1" s="1"/>
  <c r="H578" i="1"/>
  <c r="G578" i="1" s="1"/>
  <c r="H579" i="1"/>
  <c r="G579" i="1" s="1"/>
  <c r="H580" i="1"/>
  <c r="G580" i="1" s="1"/>
  <c r="H581" i="1"/>
  <c r="G581" i="1" s="1"/>
  <c r="H582" i="1"/>
  <c r="G582" i="1" s="1"/>
  <c r="H583" i="1"/>
  <c r="G583" i="1" s="1"/>
  <c r="H584" i="1"/>
  <c r="G584" i="1" s="1"/>
  <c r="H585" i="1"/>
  <c r="G585" i="1" s="1"/>
  <c r="H586" i="1"/>
  <c r="G586" i="1" s="1"/>
  <c r="H587" i="1"/>
  <c r="G587" i="1" s="1"/>
  <c r="H588" i="1"/>
  <c r="G588" i="1" s="1"/>
  <c r="H589" i="1"/>
  <c r="G589" i="1" s="1"/>
  <c r="H590" i="1"/>
  <c r="G590" i="1" s="1"/>
  <c r="H591" i="1"/>
  <c r="G591" i="1" s="1"/>
  <c r="H592" i="1"/>
  <c r="G592" i="1" s="1"/>
  <c r="H593" i="1"/>
  <c r="G593" i="1" s="1"/>
  <c r="H594" i="1"/>
  <c r="G594" i="1" s="1"/>
  <c r="H595" i="1"/>
  <c r="G595" i="1" s="1"/>
  <c r="H596" i="1"/>
  <c r="G596" i="1" s="1"/>
  <c r="H597" i="1"/>
  <c r="G597" i="1" s="1"/>
  <c r="H598" i="1"/>
  <c r="G598" i="1" s="1"/>
  <c r="H599" i="1"/>
  <c r="G599" i="1" s="1"/>
  <c r="H600" i="1"/>
  <c r="G600" i="1" s="1"/>
  <c r="H601" i="1"/>
  <c r="G601" i="1" s="1"/>
  <c r="H602" i="1"/>
  <c r="G602" i="1" s="1"/>
  <c r="H603" i="1"/>
  <c r="G603" i="1" s="1"/>
  <c r="H604" i="1"/>
  <c r="G604" i="1" s="1"/>
  <c r="H605" i="1"/>
  <c r="G605" i="1" s="1"/>
  <c r="H606" i="1"/>
  <c r="G606" i="1" s="1"/>
  <c r="H607" i="1"/>
  <c r="G607" i="1" s="1"/>
  <c r="H608" i="1"/>
  <c r="G608" i="1" s="1"/>
  <c r="H609" i="1"/>
  <c r="G609" i="1" s="1"/>
  <c r="H610" i="1"/>
  <c r="G610" i="1" s="1"/>
  <c r="H611" i="1"/>
  <c r="G611" i="1" s="1"/>
  <c r="H612" i="1"/>
  <c r="G612" i="1" s="1"/>
  <c r="H613" i="1"/>
  <c r="G613" i="1" s="1"/>
  <c r="H614" i="1"/>
  <c r="G614" i="1" s="1"/>
  <c r="H615" i="1"/>
  <c r="G615" i="1" s="1"/>
  <c r="H616" i="1"/>
  <c r="G616" i="1" s="1"/>
  <c r="H617" i="1"/>
  <c r="G617" i="1" s="1"/>
  <c r="H618" i="1"/>
  <c r="G618" i="1" s="1"/>
  <c r="H619" i="1"/>
  <c r="G619" i="1" s="1"/>
  <c r="H620" i="1"/>
  <c r="G620" i="1" s="1"/>
  <c r="H621" i="1"/>
  <c r="G621" i="1" s="1"/>
  <c r="H622" i="1"/>
  <c r="G622" i="1" s="1"/>
  <c r="H623" i="1"/>
  <c r="G623" i="1" s="1"/>
  <c r="H624" i="1"/>
  <c r="G624" i="1" s="1"/>
  <c r="H625" i="1"/>
  <c r="G625" i="1" s="1"/>
  <c r="H626" i="1"/>
  <c r="G626" i="1" s="1"/>
  <c r="H627" i="1"/>
  <c r="G627" i="1" s="1"/>
  <c r="H628" i="1"/>
  <c r="G628" i="1" s="1"/>
  <c r="H629" i="1"/>
  <c r="G629" i="1" s="1"/>
  <c r="H630" i="1"/>
  <c r="G630" i="1" s="1"/>
  <c r="H631" i="1"/>
  <c r="G631" i="1" s="1"/>
  <c r="H632" i="1"/>
  <c r="G632" i="1" s="1"/>
  <c r="H633" i="1"/>
  <c r="G633" i="1" s="1"/>
  <c r="H634" i="1"/>
  <c r="G634" i="1" s="1"/>
  <c r="H635" i="1"/>
  <c r="G635" i="1" s="1"/>
  <c r="H636" i="1"/>
  <c r="G636" i="1" s="1"/>
  <c r="H637" i="1"/>
  <c r="G637" i="1" s="1"/>
  <c r="H638" i="1"/>
  <c r="G638" i="1" s="1"/>
  <c r="H639" i="1"/>
  <c r="G639" i="1" s="1"/>
  <c r="H640" i="1"/>
  <c r="G640" i="1" s="1"/>
  <c r="H641" i="1"/>
  <c r="G641" i="1" s="1"/>
  <c r="H642" i="1"/>
  <c r="G642" i="1" s="1"/>
  <c r="H643" i="1"/>
  <c r="G643" i="1" s="1"/>
  <c r="H644" i="1"/>
  <c r="G644" i="1" s="1"/>
  <c r="H645" i="1"/>
  <c r="G645" i="1" s="1"/>
  <c r="H646" i="1"/>
  <c r="G646" i="1" s="1"/>
  <c r="H647" i="1"/>
  <c r="G647" i="1" s="1"/>
  <c r="H648" i="1"/>
  <c r="G648" i="1" s="1"/>
  <c r="H649" i="1"/>
  <c r="G649" i="1" s="1"/>
  <c r="H650" i="1"/>
  <c r="G650" i="1" s="1"/>
  <c r="H651" i="1"/>
  <c r="G651" i="1" s="1"/>
  <c r="H652" i="1"/>
  <c r="G652" i="1" s="1"/>
  <c r="H653" i="1"/>
  <c r="G653" i="1" s="1"/>
  <c r="H654" i="1"/>
  <c r="G654" i="1" s="1"/>
  <c r="H655" i="1"/>
  <c r="G655" i="1" s="1"/>
  <c r="H656" i="1"/>
  <c r="G656" i="1" s="1"/>
  <c r="H657" i="1"/>
  <c r="G657" i="1" s="1"/>
  <c r="H658" i="1"/>
  <c r="G658" i="1" s="1"/>
  <c r="H659" i="1"/>
  <c r="G659" i="1" s="1"/>
  <c r="H660" i="1"/>
  <c r="G660" i="1" s="1"/>
  <c r="H661" i="1"/>
  <c r="G661" i="1" s="1"/>
  <c r="H662" i="1"/>
  <c r="G662" i="1" s="1"/>
  <c r="H663" i="1"/>
  <c r="G663" i="1" s="1"/>
  <c r="H664" i="1"/>
  <c r="G664" i="1" s="1"/>
  <c r="H665" i="1"/>
  <c r="G665" i="1" s="1"/>
  <c r="H666" i="1"/>
  <c r="G666" i="1" s="1"/>
  <c r="H667" i="1"/>
  <c r="G667" i="1" s="1"/>
  <c r="H668" i="1"/>
  <c r="G668" i="1" s="1"/>
  <c r="H669" i="1"/>
  <c r="G669" i="1" s="1"/>
  <c r="H670" i="1"/>
  <c r="G670" i="1" s="1"/>
  <c r="H671" i="1"/>
  <c r="G671" i="1" s="1"/>
  <c r="H672" i="1"/>
  <c r="G672" i="1" s="1"/>
  <c r="H673" i="1"/>
  <c r="G673" i="1" s="1"/>
  <c r="H674" i="1"/>
  <c r="G674" i="1" s="1"/>
  <c r="H675" i="1"/>
  <c r="G675" i="1" s="1"/>
  <c r="H676" i="1"/>
  <c r="G676" i="1" s="1"/>
  <c r="H677" i="1"/>
  <c r="G677" i="1" s="1"/>
  <c r="H678" i="1"/>
  <c r="G678" i="1" s="1"/>
  <c r="H679" i="1"/>
  <c r="G679" i="1" s="1"/>
  <c r="H680" i="1"/>
  <c r="G680" i="1" s="1"/>
  <c r="H681" i="1"/>
  <c r="G681" i="1" s="1"/>
  <c r="H682" i="1"/>
  <c r="G682" i="1" s="1"/>
  <c r="H683" i="1"/>
  <c r="G683" i="1" s="1"/>
  <c r="H684" i="1"/>
  <c r="G684" i="1" s="1"/>
  <c r="H685" i="1"/>
  <c r="G685" i="1" s="1"/>
  <c r="H686" i="1"/>
  <c r="G686" i="1" s="1"/>
  <c r="H687" i="1"/>
  <c r="G687" i="1" s="1"/>
  <c r="H688" i="1"/>
  <c r="G688" i="1" s="1"/>
  <c r="H689" i="1"/>
  <c r="G689" i="1" s="1"/>
  <c r="H690" i="1"/>
  <c r="G690" i="1" s="1"/>
  <c r="H691" i="1"/>
  <c r="G691" i="1" s="1"/>
  <c r="H692" i="1"/>
  <c r="G692" i="1" s="1"/>
  <c r="H693" i="1"/>
  <c r="G693" i="1" s="1"/>
  <c r="H694" i="1"/>
  <c r="G694" i="1" s="1"/>
  <c r="H695" i="1"/>
  <c r="G695" i="1" s="1"/>
  <c r="H696" i="1"/>
  <c r="G696" i="1" s="1"/>
  <c r="H697" i="1"/>
  <c r="G697" i="1" s="1"/>
  <c r="H698" i="1"/>
  <c r="G698" i="1" s="1"/>
  <c r="H699" i="1"/>
  <c r="G699" i="1" s="1"/>
  <c r="H700" i="1"/>
  <c r="G700" i="1" s="1"/>
  <c r="H701" i="1"/>
  <c r="G701" i="1" s="1"/>
  <c r="H702" i="1"/>
  <c r="G702" i="1" s="1"/>
  <c r="H703" i="1"/>
  <c r="G703" i="1" s="1"/>
  <c r="H704" i="1"/>
  <c r="G704" i="1" s="1"/>
  <c r="H705" i="1"/>
  <c r="G705" i="1" s="1"/>
  <c r="H706" i="1"/>
  <c r="G706" i="1" s="1"/>
  <c r="H707" i="1"/>
  <c r="G707" i="1" s="1"/>
  <c r="H708" i="1"/>
  <c r="G708" i="1" s="1"/>
  <c r="H709" i="1"/>
  <c r="G709" i="1" s="1"/>
  <c r="H710" i="1"/>
  <c r="G710" i="1" s="1"/>
  <c r="H711" i="1"/>
  <c r="G711" i="1" s="1"/>
  <c r="H712" i="1"/>
  <c r="G712" i="1" s="1"/>
  <c r="H713" i="1"/>
  <c r="G713" i="1" s="1"/>
  <c r="H714" i="1"/>
  <c r="G714" i="1" s="1"/>
  <c r="H715" i="1"/>
  <c r="G715" i="1" s="1"/>
  <c r="H716" i="1"/>
  <c r="G716" i="1" s="1"/>
  <c r="H717" i="1"/>
  <c r="G717" i="1" s="1"/>
  <c r="H718" i="1"/>
  <c r="G718" i="1" s="1"/>
  <c r="H719" i="1"/>
  <c r="G719" i="1" s="1"/>
  <c r="H720" i="1"/>
  <c r="G720" i="1" s="1"/>
  <c r="H721" i="1"/>
  <c r="G721" i="1" s="1"/>
  <c r="H722" i="1"/>
  <c r="G722" i="1" s="1"/>
  <c r="H723" i="1"/>
  <c r="G723" i="1" s="1"/>
  <c r="H724" i="1"/>
  <c r="G724" i="1" s="1"/>
  <c r="H725" i="1"/>
  <c r="G725" i="1" s="1"/>
  <c r="H726" i="1"/>
  <c r="G726" i="1" s="1"/>
  <c r="H727" i="1"/>
  <c r="G727" i="1" s="1"/>
  <c r="H728" i="1"/>
  <c r="G728" i="1" s="1"/>
  <c r="H729" i="1"/>
  <c r="G729" i="1" s="1"/>
  <c r="H730" i="1"/>
  <c r="G730" i="1" s="1"/>
  <c r="H731" i="1"/>
  <c r="G731" i="1" s="1"/>
  <c r="H732" i="1"/>
  <c r="G732" i="1" s="1"/>
  <c r="H733" i="1"/>
  <c r="G733" i="1" s="1"/>
  <c r="H734" i="1"/>
  <c r="G734" i="1" s="1"/>
  <c r="H735" i="1"/>
  <c r="G735" i="1" s="1"/>
  <c r="H736" i="1"/>
  <c r="G736" i="1" s="1"/>
  <c r="H737" i="1"/>
  <c r="G737" i="1" s="1"/>
  <c r="H738" i="1"/>
  <c r="G738" i="1" s="1"/>
  <c r="H739" i="1"/>
  <c r="G739" i="1" s="1"/>
  <c r="H740" i="1"/>
  <c r="G740" i="1" s="1"/>
  <c r="H741" i="1"/>
  <c r="G741" i="1" s="1"/>
  <c r="H742" i="1"/>
  <c r="G742" i="1" s="1"/>
  <c r="H743" i="1"/>
  <c r="G743" i="1" s="1"/>
  <c r="H744" i="1"/>
  <c r="G744" i="1" s="1"/>
  <c r="H745" i="1"/>
  <c r="G745" i="1" s="1"/>
  <c r="H746" i="1"/>
  <c r="G746" i="1" s="1"/>
  <c r="H747" i="1"/>
  <c r="G747" i="1" s="1"/>
  <c r="H748" i="1"/>
  <c r="G748" i="1" s="1"/>
  <c r="H749" i="1"/>
  <c r="G749" i="1" s="1"/>
  <c r="H750" i="1"/>
  <c r="G750" i="1" s="1"/>
  <c r="H751" i="1"/>
  <c r="G751" i="1" s="1"/>
  <c r="H752" i="1"/>
  <c r="G752" i="1" s="1"/>
  <c r="H753" i="1"/>
  <c r="G753" i="1" s="1"/>
  <c r="H754" i="1"/>
  <c r="G754" i="1" s="1"/>
  <c r="H755" i="1"/>
  <c r="G755" i="1" s="1"/>
  <c r="H756" i="1"/>
  <c r="G756" i="1" s="1"/>
  <c r="H757" i="1"/>
  <c r="G757" i="1" s="1"/>
  <c r="H758" i="1"/>
  <c r="G758" i="1" s="1"/>
  <c r="H759" i="1"/>
  <c r="G759" i="1" s="1"/>
  <c r="H760" i="1"/>
  <c r="G760" i="1" s="1"/>
  <c r="H761" i="1"/>
  <c r="G761" i="1" s="1"/>
  <c r="H762" i="1"/>
  <c r="G762" i="1" s="1"/>
  <c r="H763" i="1"/>
  <c r="G763" i="1" s="1"/>
  <c r="H764" i="1"/>
  <c r="G764" i="1" s="1"/>
  <c r="H765" i="1"/>
  <c r="G765" i="1" s="1"/>
  <c r="H766" i="1"/>
  <c r="G766" i="1" s="1"/>
  <c r="H767" i="1"/>
  <c r="G767" i="1" s="1"/>
  <c r="H768" i="1"/>
  <c r="G768" i="1" s="1"/>
  <c r="H769" i="1"/>
  <c r="G769" i="1" s="1"/>
  <c r="H770" i="1"/>
  <c r="G770" i="1" s="1"/>
  <c r="H771" i="1"/>
  <c r="G771" i="1" s="1"/>
  <c r="H772" i="1"/>
  <c r="G772" i="1" s="1"/>
  <c r="H773" i="1"/>
  <c r="G773" i="1" s="1"/>
  <c r="H774" i="1"/>
  <c r="G774" i="1" s="1"/>
  <c r="H775" i="1"/>
  <c r="G775" i="1" s="1"/>
  <c r="H776" i="1"/>
  <c r="G776" i="1" s="1"/>
  <c r="H777" i="1"/>
  <c r="G777" i="1" s="1"/>
  <c r="H778" i="1"/>
  <c r="G778" i="1" s="1"/>
  <c r="H779" i="1"/>
  <c r="G779" i="1" s="1"/>
  <c r="H780" i="1"/>
  <c r="G780" i="1" s="1"/>
  <c r="H781" i="1"/>
  <c r="G781" i="1" s="1"/>
  <c r="H782" i="1"/>
  <c r="G782" i="1" s="1"/>
  <c r="H783" i="1"/>
  <c r="G783" i="1" s="1"/>
  <c r="H784" i="1"/>
  <c r="G784" i="1" s="1"/>
  <c r="H785" i="1"/>
  <c r="G785" i="1" s="1"/>
  <c r="H786" i="1"/>
  <c r="G786" i="1" s="1"/>
  <c r="H787" i="1"/>
  <c r="G787" i="1" s="1"/>
  <c r="H788" i="1"/>
  <c r="G788" i="1" s="1"/>
  <c r="H789" i="1"/>
  <c r="G789" i="1" s="1"/>
  <c r="H790" i="1"/>
  <c r="G790" i="1" s="1"/>
  <c r="H791" i="1"/>
  <c r="G791" i="1" s="1"/>
  <c r="H792" i="1"/>
  <c r="G792" i="1" s="1"/>
  <c r="H793" i="1"/>
  <c r="G793" i="1" s="1"/>
  <c r="H794" i="1"/>
  <c r="G794" i="1" s="1"/>
  <c r="H795" i="1"/>
  <c r="G795" i="1" s="1"/>
  <c r="H796" i="1"/>
  <c r="G796" i="1" s="1"/>
  <c r="H797" i="1"/>
  <c r="G797" i="1" s="1"/>
  <c r="H798" i="1"/>
  <c r="G798" i="1" s="1"/>
  <c r="H799" i="1"/>
  <c r="G799" i="1" s="1"/>
  <c r="H800" i="1"/>
  <c r="G800" i="1" s="1"/>
  <c r="H801" i="1"/>
  <c r="G801" i="1" s="1"/>
  <c r="H802" i="1"/>
  <c r="G802" i="1" s="1"/>
  <c r="H803" i="1"/>
  <c r="G803" i="1" s="1"/>
  <c r="H804" i="1"/>
  <c r="G804" i="1" s="1"/>
  <c r="H805" i="1"/>
  <c r="G805" i="1" s="1"/>
  <c r="H806" i="1"/>
  <c r="G806" i="1" s="1"/>
  <c r="H807" i="1"/>
  <c r="G807" i="1" s="1"/>
  <c r="H808" i="1"/>
  <c r="G808" i="1" s="1"/>
  <c r="H809" i="1"/>
  <c r="G809" i="1" s="1"/>
  <c r="H810" i="1"/>
  <c r="G810" i="1" s="1"/>
  <c r="H811" i="1"/>
  <c r="G811" i="1" s="1"/>
  <c r="H812" i="1"/>
  <c r="G812" i="1" s="1"/>
  <c r="H813" i="1"/>
  <c r="G813" i="1" s="1"/>
  <c r="H814" i="1"/>
  <c r="G814" i="1" s="1"/>
  <c r="H815" i="1"/>
  <c r="G815" i="1" s="1"/>
  <c r="H816" i="1"/>
  <c r="G816" i="1" s="1"/>
  <c r="H817" i="1"/>
  <c r="G817" i="1" s="1"/>
  <c r="H818" i="1"/>
  <c r="G818" i="1" s="1"/>
  <c r="H819" i="1"/>
  <c r="G819" i="1" s="1"/>
  <c r="H820" i="1"/>
  <c r="G820" i="1" s="1"/>
  <c r="H821" i="1"/>
  <c r="G821" i="1" s="1"/>
  <c r="H822" i="1"/>
  <c r="G822" i="1" s="1"/>
  <c r="H823" i="1"/>
  <c r="G823" i="1" s="1"/>
  <c r="H824" i="1"/>
  <c r="G824" i="1" s="1"/>
  <c r="H825" i="1"/>
  <c r="G825" i="1" s="1"/>
  <c r="H826" i="1"/>
  <c r="G826" i="1" s="1"/>
  <c r="H827" i="1"/>
  <c r="G827" i="1" s="1"/>
  <c r="H828" i="1"/>
  <c r="G828" i="1" s="1"/>
  <c r="H829" i="1"/>
  <c r="G829" i="1" s="1"/>
  <c r="H830" i="1"/>
  <c r="G830" i="1" s="1"/>
  <c r="H831" i="1"/>
  <c r="G831" i="1" s="1"/>
  <c r="H832" i="1"/>
  <c r="G832" i="1" s="1"/>
  <c r="H833" i="1"/>
  <c r="G833" i="1" s="1"/>
  <c r="H834" i="1"/>
  <c r="G834" i="1" s="1"/>
  <c r="H835" i="1"/>
  <c r="G835" i="1" s="1"/>
  <c r="H836" i="1"/>
  <c r="G836" i="1" s="1"/>
  <c r="H837" i="1"/>
  <c r="G837" i="1" s="1"/>
  <c r="H838" i="1"/>
  <c r="G838" i="1" s="1"/>
  <c r="H839" i="1"/>
  <c r="G839" i="1" s="1"/>
  <c r="H840" i="1"/>
  <c r="G840" i="1" s="1"/>
  <c r="H841" i="1"/>
  <c r="G841" i="1" s="1"/>
  <c r="H842" i="1"/>
  <c r="G842" i="1" s="1"/>
  <c r="H843" i="1"/>
  <c r="G843" i="1" s="1"/>
  <c r="H844" i="1"/>
  <c r="G844" i="1" s="1"/>
  <c r="H845" i="1"/>
  <c r="G845" i="1" s="1"/>
  <c r="H846" i="1"/>
  <c r="G846" i="1" s="1"/>
  <c r="H847" i="1"/>
  <c r="G847" i="1" s="1"/>
  <c r="H848" i="1"/>
  <c r="G848" i="1" s="1"/>
  <c r="H849" i="1"/>
  <c r="G849" i="1" s="1"/>
  <c r="H850" i="1"/>
  <c r="G850" i="1" s="1"/>
  <c r="H851" i="1"/>
  <c r="G851" i="1" s="1"/>
  <c r="H852" i="1"/>
  <c r="G852" i="1" s="1"/>
  <c r="H853" i="1"/>
  <c r="G853" i="1" s="1"/>
  <c r="H854" i="1"/>
  <c r="G854" i="1" s="1"/>
  <c r="H855" i="1"/>
  <c r="G855" i="1" s="1"/>
  <c r="H856" i="1"/>
  <c r="G856" i="1" s="1"/>
  <c r="H857" i="1"/>
  <c r="G857" i="1" s="1"/>
  <c r="H858" i="1"/>
  <c r="G858" i="1" s="1"/>
  <c r="H859" i="1"/>
  <c r="G859" i="1" s="1"/>
  <c r="H860" i="1"/>
  <c r="G860" i="1" s="1"/>
  <c r="H861" i="1"/>
  <c r="G861" i="1" s="1"/>
  <c r="H862" i="1"/>
  <c r="G862" i="1" s="1"/>
  <c r="H863" i="1"/>
  <c r="G863" i="1" s="1"/>
  <c r="H864" i="1"/>
  <c r="G864" i="1" s="1"/>
  <c r="H865" i="1"/>
  <c r="G865" i="1" s="1"/>
  <c r="H866" i="1"/>
  <c r="G866" i="1" s="1"/>
  <c r="H867" i="1"/>
  <c r="G867" i="1" s="1"/>
  <c r="H868" i="1"/>
  <c r="G868" i="1" s="1"/>
  <c r="H869" i="1"/>
  <c r="G869" i="1" s="1"/>
  <c r="H870" i="1"/>
  <c r="G870" i="1" s="1"/>
  <c r="H871" i="1"/>
  <c r="G871" i="1" s="1"/>
  <c r="H872" i="1"/>
  <c r="G872" i="1" s="1"/>
  <c r="H873" i="1"/>
  <c r="G873" i="1" s="1"/>
  <c r="H874" i="1"/>
  <c r="G874" i="1" s="1"/>
  <c r="H875" i="1"/>
  <c r="G875" i="1" s="1"/>
  <c r="H876" i="1"/>
  <c r="G876" i="1" s="1"/>
  <c r="H877" i="1"/>
  <c r="G877" i="1" s="1"/>
  <c r="H878" i="1"/>
  <c r="G878" i="1" s="1"/>
  <c r="H879" i="1"/>
  <c r="G879" i="1" s="1"/>
  <c r="H880" i="1"/>
  <c r="G880" i="1" s="1"/>
  <c r="H881" i="1"/>
  <c r="G881" i="1" s="1"/>
  <c r="H882" i="1"/>
  <c r="G882" i="1" s="1"/>
  <c r="H883" i="1"/>
  <c r="G883" i="1" s="1"/>
  <c r="H884" i="1"/>
  <c r="G884" i="1" s="1"/>
  <c r="H885" i="1"/>
  <c r="G885" i="1" s="1"/>
  <c r="H886" i="1"/>
  <c r="G886" i="1" s="1"/>
  <c r="H887" i="1"/>
  <c r="G887" i="1" s="1"/>
  <c r="H888" i="1"/>
  <c r="G888" i="1" s="1"/>
  <c r="H889" i="1"/>
  <c r="G889" i="1" s="1"/>
  <c r="H890" i="1"/>
  <c r="G890" i="1" s="1"/>
  <c r="H891" i="1"/>
  <c r="G891" i="1" s="1"/>
  <c r="H892" i="1"/>
  <c r="G892" i="1" s="1"/>
  <c r="H893" i="1"/>
  <c r="G893" i="1" s="1"/>
  <c r="H894" i="1"/>
  <c r="G894" i="1" s="1"/>
  <c r="H895" i="1"/>
  <c r="G895" i="1" s="1"/>
  <c r="H896" i="1"/>
  <c r="G896" i="1" s="1"/>
  <c r="H897" i="1"/>
  <c r="G897" i="1" s="1"/>
  <c r="H898" i="1"/>
  <c r="G898" i="1" s="1"/>
  <c r="H899" i="1"/>
  <c r="G899" i="1" s="1"/>
  <c r="H900" i="1"/>
  <c r="G900" i="1" s="1"/>
  <c r="H901" i="1"/>
  <c r="G901" i="1" s="1"/>
  <c r="H902" i="1"/>
  <c r="G902" i="1" s="1"/>
  <c r="H903" i="1"/>
  <c r="G903" i="1" s="1"/>
  <c r="H904" i="1"/>
  <c r="G904" i="1" s="1"/>
  <c r="H905" i="1"/>
  <c r="G905" i="1" s="1"/>
  <c r="H906" i="1"/>
  <c r="G906" i="1" s="1"/>
  <c r="H907" i="1"/>
  <c r="G907" i="1" s="1"/>
  <c r="H908" i="1"/>
  <c r="G908" i="1" s="1"/>
  <c r="H909" i="1"/>
  <c r="G909" i="1" s="1"/>
  <c r="H910" i="1"/>
  <c r="G910" i="1" s="1"/>
  <c r="H911" i="1"/>
  <c r="G911" i="1" s="1"/>
  <c r="H912" i="1"/>
  <c r="G912" i="1" s="1"/>
  <c r="H913" i="1"/>
  <c r="G913" i="1" s="1"/>
  <c r="H914" i="1"/>
  <c r="G914" i="1" s="1"/>
  <c r="H915" i="1"/>
  <c r="G915" i="1" s="1"/>
  <c r="H916" i="1"/>
  <c r="G916" i="1" s="1"/>
  <c r="H917" i="1"/>
  <c r="G917" i="1" s="1"/>
  <c r="H918" i="1"/>
  <c r="G918" i="1" s="1"/>
  <c r="H919" i="1"/>
  <c r="G919" i="1" s="1"/>
  <c r="H920" i="1"/>
  <c r="G920" i="1" s="1"/>
  <c r="H921" i="1"/>
  <c r="G921" i="1" s="1"/>
  <c r="H922" i="1"/>
  <c r="G922" i="1" s="1"/>
  <c r="H923" i="1"/>
  <c r="G923" i="1" s="1"/>
  <c r="H924" i="1"/>
  <c r="G924" i="1" s="1"/>
  <c r="H925" i="1"/>
  <c r="G925" i="1" s="1"/>
  <c r="H926" i="1"/>
  <c r="G926" i="1" s="1"/>
  <c r="H927" i="1"/>
  <c r="G927" i="1" s="1"/>
  <c r="H928" i="1"/>
  <c r="G928" i="1" s="1"/>
  <c r="H929" i="1"/>
  <c r="G929" i="1" s="1"/>
  <c r="H930" i="1"/>
  <c r="G930" i="1" s="1"/>
  <c r="H931" i="1"/>
  <c r="G931" i="1" s="1"/>
  <c r="H932" i="1"/>
  <c r="G932" i="1" s="1"/>
  <c r="H933" i="1"/>
  <c r="G933" i="1" s="1"/>
  <c r="H934" i="1"/>
  <c r="G934" i="1" s="1"/>
  <c r="H935" i="1"/>
  <c r="G935" i="1" s="1"/>
  <c r="H936" i="1"/>
  <c r="G936" i="1" s="1"/>
  <c r="H937" i="1"/>
  <c r="G937" i="1" s="1"/>
  <c r="H938" i="1"/>
  <c r="G938" i="1" s="1"/>
  <c r="H939" i="1"/>
  <c r="G939" i="1" s="1"/>
  <c r="H940" i="1"/>
  <c r="G940" i="1" s="1"/>
  <c r="H941" i="1"/>
  <c r="G941" i="1" s="1"/>
  <c r="H942" i="1"/>
  <c r="G942" i="1" s="1"/>
  <c r="H943" i="1"/>
  <c r="G943" i="1" s="1"/>
  <c r="H944" i="1"/>
  <c r="G944" i="1" s="1"/>
  <c r="H945" i="1"/>
  <c r="G945" i="1" s="1"/>
  <c r="H946" i="1"/>
  <c r="G946" i="1" s="1"/>
  <c r="H947" i="1"/>
  <c r="G947" i="1" s="1"/>
  <c r="H948" i="1"/>
  <c r="G948" i="1" s="1"/>
  <c r="H949" i="1"/>
  <c r="G949" i="1" s="1"/>
  <c r="H950" i="1"/>
  <c r="G950" i="1" s="1"/>
  <c r="H951" i="1"/>
  <c r="G951" i="1" s="1"/>
  <c r="H952" i="1"/>
  <c r="G952" i="1" s="1"/>
  <c r="H953" i="1"/>
  <c r="G953" i="1" s="1"/>
  <c r="H954" i="1"/>
  <c r="G954" i="1" s="1"/>
  <c r="H955" i="1"/>
  <c r="G955" i="1" s="1"/>
  <c r="H956" i="1"/>
  <c r="G956" i="1" s="1"/>
  <c r="H957" i="1"/>
  <c r="G957" i="1" s="1"/>
  <c r="H958" i="1"/>
  <c r="G958" i="1" s="1"/>
  <c r="H959" i="1"/>
  <c r="G959" i="1" s="1"/>
  <c r="H960" i="1"/>
  <c r="G960" i="1" s="1"/>
  <c r="H961" i="1"/>
  <c r="G961" i="1" s="1"/>
  <c r="H962" i="1"/>
  <c r="G962" i="1" s="1"/>
  <c r="H963" i="1"/>
  <c r="G963" i="1" s="1"/>
  <c r="H964" i="1"/>
  <c r="G964" i="1" s="1"/>
  <c r="H965" i="1"/>
  <c r="G965" i="1" s="1"/>
  <c r="H966" i="1"/>
  <c r="G966" i="1" s="1"/>
  <c r="H967" i="1"/>
  <c r="G967" i="1" s="1"/>
  <c r="H968" i="1"/>
  <c r="G968" i="1" s="1"/>
  <c r="H969" i="1"/>
  <c r="G969" i="1" s="1"/>
  <c r="H970" i="1"/>
  <c r="G970" i="1" s="1"/>
  <c r="H971" i="1"/>
  <c r="G971" i="1" s="1"/>
  <c r="H972" i="1"/>
  <c r="G972" i="1" s="1"/>
  <c r="H973" i="1"/>
  <c r="G973" i="1" s="1"/>
  <c r="H974" i="1"/>
  <c r="G974" i="1" s="1"/>
  <c r="H975" i="1"/>
  <c r="G975" i="1" s="1"/>
  <c r="H976" i="1"/>
  <c r="G976" i="1" s="1"/>
  <c r="H977" i="1"/>
  <c r="G977" i="1" s="1"/>
  <c r="H978" i="1"/>
  <c r="G978" i="1" s="1"/>
  <c r="H979" i="1"/>
  <c r="G979" i="1" s="1"/>
  <c r="H980" i="1"/>
  <c r="G980" i="1" s="1"/>
  <c r="H981" i="1"/>
  <c r="G981" i="1" s="1"/>
  <c r="H982" i="1"/>
  <c r="G982" i="1" s="1"/>
  <c r="H983" i="1"/>
  <c r="G983" i="1" s="1"/>
  <c r="H984" i="1"/>
  <c r="G984" i="1" s="1"/>
  <c r="H985" i="1"/>
  <c r="G985" i="1" s="1"/>
  <c r="H986" i="1"/>
  <c r="G986" i="1" s="1"/>
  <c r="H987" i="1"/>
  <c r="G987" i="1" s="1"/>
  <c r="H988" i="1"/>
  <c r="G988" i="1" s="1"/>
  <c r="H989" i="1"/>
  <c r="G989" i="1" s="1"/>
  <c r="H990" i="1"/>
  <c r="G990" i="1" s="1"/>
  <c r="H991" i="1"/>
  <c r="G991" i="1" s="1"/>
  <c r="H992" i="1"/>
  <c r="G992" i="1" s="1"/>
  <c r="H993" i="1"/>
  <c r="G993" i="1" s="1"/>
  <c r="H994" i="1"/>
  <c r="G994" i="1" s="1"/>
  <c r="H995" i="1"/>
  <c r="G995" i="1" s="1"/>
  <c r="H996" i="1"/>
  <c r="G996" i="1" s="1"/>
  <c r="H997" i="1"/>
  <c r="G997" i="1" s="1"/>
  <c r="H998" i="1"/>
  <c r="G998" i="1" s="1"/>
  <c r="H999" i="1"/>
  <c r="G999" i="1" s="1"/>
  <c r="H1000" i="1"/>
  <c r="G1000" i="1" s="1"/>
  <c r="H18" i="1"/>
  <c r="G18" i="1" s="1"/>
  <c r="I18" i="1" l="1"/>
  <c r="J18" i="1"/>
  <c r="I1000" i="1"/>
  <c r="J1000" i="1"/>
  <c r="I998" i="1"/>
  <c r="J998" i="1"/>
  <c r="J996" i="1"/>
  <c r="I996" i="1"/>
  <c r="I994" i="1"/>
  <c r="J994" i="1"/>
  <c r="I992" i="1"/>
  <c r="J992" i="1"/>
  <c r="I990" i="1"/>
  <c r="J990" i="1"/>
  <c r="J988" i="1"/>
  <c r="I988" i="1"/>
  <c r="J986" i="1"/>
  <c r="I986" i="1"/>
  <c r="I984" i="1"/>
  <c r="J984" i="1"/>
  <c r="J982" i="1"/>
  <c r="I982" i="1"/>
  <c r="J980" i="1"/>
  <c r="I980" i="1"/>
  <c r="I978" i="1"/>
  <c r="J978" i="1"/>
  <c r="I976" i="1"/>
  <c r="J976" i="1"/>
  <c r="I974" i="1"/>
  <c r="J974" i="1"/>
  <c r="J972" i="1"/>
  <c r="I972" i="1"/>
  <c r="J970" i="1"/>
  <c r="I970" i="1"/>
  <c r="I968" i="1"/>
  <c r="J968" i="1"/>
  <c r="I966" i="1"/>
  <c r="J966" i="1"/>
  <c r="J964" i="1"/>
  <c r="I964" i="1"/>
  <c r="I962" i="1"/>
  <c r="J962" i="1"/>
  <c r="I960" i="1"/>
  <c r="J960" i="1"/>
  <c r="I958" i="1"/>
  <c r="J958" i="1"/>
  <c r="J956" i="1"/>
  <c r="I956" i="1"/>
  <c r="I954" i="1"/>
  <c r="J954" i="1"/>
  <c r="I952" i="1"/>
  <c r="J952" i="1"/>
  <c r="I950" i="1"/>
  <c r="J950" i="1"/>
  <c r="J948" i="1"/>
  <c r="I948" i="1"/>
  <c r="I946" i="1"/>
  <c r="J946" i="1"/>
  <c r="I944" i="1"/>
  <c r="J944" i="1"/>
  <c r="I942" i="1"/>
  <c r="J942" i="1"/>
  <c r="J940" i="1"/>
  <c r="I940" i="1"/>
  <c r="J938" i="1"/>
  <c r="I938" i="1"/>
  <c r="I936" i="1"/>
  <c r="J936" i="1"/>
  <c r="I934" i="1"/>
  <c r="J934" i="1"/>
  <c r="J932" i="1"/>
  <c r="I932" i="1"/>
  <c r="I930" i="1"/>
  <c r="J930" i="1"/>
  <c r="I928" i="1"/>
  <c r="J928" i="1"/>
  <c r="I926" i="1"/>
  <c r="J926" i="1"/>
  <c r="J924" i="1"/>
  <c r="I924" i="1"/>
  <c r="J922" i="1"/>
  <c r="I922" i="1"/>
  <c r="I920" i="1"/>
  <c r="J920" i="1"/>
  <c r="J918" i="1"/>
  <c r="I918" i="1"/>
  <c r="J916" i="1"/>
  <c r="I916" i="1"/>
  <c r="I914" i="1"/>
  <c r="J914" i="1"/>
  <c r="I912" i="1"/>
  <c r="J912" i="1"/>
  <c r="I910" i="1"/>
  <c r="J910" i="1"/>
  <c r="J908" i="1"/>
  <c r="I908" i="1"/>
  <c r="J906" i="1"/>
  <c r="I906" i="1"/>
  <c r="I904" i="1"/>
  <c r="J904" i="1"/>
  <c r="I902" i="1"/>
  <c r="J902" i="1"/>
  <c r="J900" i="1"/>
  <c r="I900" i="1"/>
  <c r="I898" i="1"/>
  <c r="J898" i="1"/>
  <c r="I896" i="1"/>
  <c r="J896" i="1"/>
  <c r="I894" i="1"/>
  <c r="J894" i="1"/>
  <c r="J892" i="1"/>
  <c r="I892" i="1"/>
  <c r="I890" i="1"/>
  <c r="J890" i="1"/>
  <c r="I888" i="1"/>
  <c r="J888" i="1"/>
  <c r="J886" i="1"/>
  <c r="I886" i="1"/>
  <c r="J884" i="1"/>
  <c r="I884" i="1"/>
  <c r="I882" i="1"/>
  <c r="J882" i="1"/>
  <c r="I880" i="1"/>
  <c r="J880" i="1"/>
  <c r="I878" i="1"/>
  <c r="J878" i="1"/>
  <c r="J876" i="1"/>
  <c r="I876" i="1"/>
  <c r="I874" i="1"/>
  <c r="J874" i="1"/>
  <c r="I872" i="1"/>
  <c r="J872" i="1"/>
  <c r="I870" i="1"/>
  <c r="J870" i="1"/>
  <c r="J868" i="1"/>
  <c r="I868" i="1"/>
  <c r="I866" i="1"/>
  <c r="J866" i="1"/>
  <c r="I864" i="1"/>
  <c r="J864" i="1"/>
  <c r="I862" i="1"/>
  <c r="J862" i="1"/>
  <c r="J860" i="1"/>
  <c r="I860" i="1"/>
  <c r="J858" i="1"/>
  <c r="I858" i="1"/>
  <c r="I856" i="1"/>
  <c r="J856" i="1"/>
  <c r="I854" i="1"/>
  <c r="J854" i="1"/>
  <c r="J852" i="1"/>
  <c r="I852" i="1"/>
  <c r="I850" i="1"/>
  <c r="J850" i="1"/>
  <c r="I848" i="1"/>
  <c r="J848" i="1"/>
  <c r="I846" i="1"/>
  <c r="J846" i="1"/>
  <c r="J844" i="1"/>
  <c r="I844" i="1"/>
  <c r="I842" i="1"/>
  <c r="J842" i="1"/>
  <c r="I840" i="1"/>
  <c r="J840" i="1"/>
  <c r="I838" i="1"/>
  <c r="J838" i="1"/>
  <c r="J836" i="1"/>
  <c r="I836" i="1"/>
  <c r="I834" i="1"/>
  <c r="J834" i="1"/>
  <c r="I832" i="1"/>
  <c r="J832" i="1"/>
  <c r="J830" i="1"/>
  <c r="I830" i="1"/>
  <c r="J828" i="1"/>
  <c r="I828" i="1"/>
  <c r="I826" i="1"/>
  <c r="J826" i="1"/>
  <c r="I824" i="1"/>
  <c r="J824" i="1"/>
  <c r="J822" i="1"/>
  <c r="I822" i="1"/>
  <c r="J820" i="1"/>
  <c r="I820" i="1"/>
  <c r="I818" i="1"/>
  <c r="J818" i="1"/>
  <c r="I816" i="1"/>
  <c r="J816" i="1"/>
  <c r="J814" i="1"/>
  <c r="I814" i="1"/>
  <c r="J812" i="1"/>
  <c r="I812" i="1"/>
  <c r="J810" i="1"/>
  <c r="I810" i="1"/>
  <c r="I808" i="1"/>
  <c r="J808" i="1"/>
  <c r="I806" i="1"/>
  <c r="J806" i="1"/>
  <c r="J804" i="1"/>
  <c r="I804" i="1"/>
  <c r="I802" i="1"/>
  <c r="J802" i="1"/>
  <c r="I800" i="1"/>
  <c r="J800" i="1"/>
  <c r="J798" i="1"/>
  <c r="I798" i="1"/>
  <c r="J796" i="1"/>
  <c r="I796" i="1"/>
  <c r="J794" i="1"/>
  <c r="I794" i="1"/>
  <c r="I792" i="1"/>
  <c r="J792" i="1"/>
  <c r="I790" i="1"/>
  <c r="J790" i="1"/>
  <c r="J788" i="1"/>
  <c r="I788" i="1"/>
  <c r="I786" i="1"/>
  <c r="J786" i="1"/>
  <c r="I784" i="1"/>
  <c r="J784" i="1"/>
  <c r="I782" i="1"/>
  <c r="J782" i="1"/>
  <c r="J780" i="1"/>
  <c r="I780" i="1"/>
  <c r="I778" i="1"/>
  <c r="J778" i="1"/>
  <c r="I776" i="1"/>
  <c r="J776" i="1"/>
  <c r="J774" i="1"/>
  <c r="I774" i="1"/>
  <c r="J772" i="1"/>
  <c r="I772" i="1"/>
  <c r="I770" i="1"/>
  <c r="J770" i="1"/>
  <c r="I768" i="1"/>
  <c r="J768" i="1"/>
  <c r="J766" i="1"/>
  <c r="I766" i="1"/>
  <c r="J764" i="1"/>
  <c r="I764" i="1"/>
  <c r="I762" i="1"/>
  <c r="J762" i="1"/>
  <c r="I760" i="1"/>
  <c r="J760" i="1"/>
  <c r="I758" i="1"/>
  <c r="J758" i="1"/>
  <c r="J756" i="1"/>
  <c r="I756" i="1"/>
  <c r="I754" i="1"/>
  <c r="J754" i="1"/>
  <c r="I752" i="1"/>
  <c r="J752" i="1"/>
  <c r="J750" i="1"/>
  <c r="I750" i="1"/>
  <c r="J748" i="1"/>
  <c r="I748" i="1"/>
  <c r="J746" i="1"/>
  <c r="I746" i="1"/>
  <c r="I744" i="1"/>
  <c r="J744" i="1"/>
  <c r="I742" i="1"/>
  <c r="J742" i="1"/>
  <c r="J740" i="1"/>
  <c r="I740" i="1"/>
  <c r="I738" i="1"/>
  <c r="J738" i="1"/>
  <c r="I736" i="1"/>
  <c r="J736" i="1"/>
  <c r="J734" i="1"/>
  <c r="I734" i="1"/>
  <c r="J732" i="1"/>
  <c r="I732" i="1"/>
  <c r="I730" i="1"/>
  <c r="J730" i="1"/>
  <c r="I728" i="1"/>
  <c r="J728" i="1"/>
  <c r="J726" i="1"/>
  <c r="I726" i="1"/>
  <c r="J724" i="1"/>
  <c r="I724" i="1"/>
  <c r="I722" i="1"/>
  <c r="J722" i="1"/>
  <c r="I720" i="1"/>
  <c r="J720" i="1"/>
  <c r="I718" i="1"/>
  <c r="J718" i="1"/>
  <c r="J716" i="1"/>
  <c r="I716" i="1"/>
  <c r="I714" i="1"/>
  <c r="J714" i="1"/>
  <c r="I712" i="1"/>
  <c r="J712" i="1"/>
  <c r="I710" i="1"/>
  <c r="J710" i="1"/>
  <c r="J708" i="1"/>
  <c r="I708" i="1"/>
  <c r="I706" i="1"/>
  <c r="J706" i="1"/>
  <c r="I704" i="1"/>
  <c r="J704" i="1"/>
  <c r="J702" i="1"/>
  <c r="I702" i="1"/>
  <c r="J700" i="1"/>
  <c r="I700" i="1"/>
  <c r="I698" i="1"/>
  <c r="J698" i="1"/>
  <c r="I696" i="1"/>
  <c r="J696" i="1"/>
  <c r="J694" i="1"/>
  <c r="I694" i="1"/>
  <c r="J692" i="1"/>
  <c r="I692" i="1"/>
  <c r="I690" i="1"/>
  <c r="J690" i="1"/>
  <c r="I688" i="1"/>
  <c r="J688" i="1"/>
  <c r="J686" i="1"/>
  <c r="I686" i="1"/>
  <c r="J684" i="1"/>
  <c r="I684" i="1"/>
  <c r="I682" i="1"/>
  <c r="J682" i="1"/>
  <c r="I680" i="1"/>
  <c r="J680" i="1"/>
  <c r="I678" i="1"/>
  <c r="J678" i="1"/>
  <c r="J676" i="1"/>
  <c r="I676" i="1"/>
  <c r="I674" i="1"/>
  <c r="J674" i="1"/>
  <c r="I672" i="1"/>
  <c r="J672" i="1"/>
  <c r="J670" i="1"/>
  <c r="I670" i="1"/>
  <c r="J668" i="1"/>
  <c r="I668" i="1"/>
  <c r="J666" i="1"/>
  <c r="I666" i="1"/>
  <c r="I664" i="1"/>
  <c r="J664" i="1"/>
  <c r="I662" i="1"/>
  <c r="J662" i="1"/>
  <c r="J660" i="1"/>
  <c r="I660" i="1"/>
  <c r="I658" i="1"/>
  <c r="J658" i="1"/>
  <c r="I656" i="1"/>
  <c r="J656" i="1"/>
  <c r="I654" i="1"/>
  <c r="J654" i="1"/>
  <c r="J652" i="1"/>
  <c r="I652" i="1"/>
  <c r="I650" i="1"/>
  <c r="J650" i="1"/>
  <c r="I648" i="1"/>
  <c r="J648" i="1"/>
  <c r="I646" i="1"/>
  <c r="J646" i="1"/>
  <c r="J644" i="1"/>
  <c r="I644" i="1"/>
  <c r="I642" i="1"/>
  <c r="J642" i="1"/>
  <c r="I640" i="1"/>
  <c r="J640" i="1"/>
  <c r="J638" i="1"/>
  <c r="I638" i="1"/>
  <c r="J636" i="1"/>
  <c r="I636" i="1"/>
  <c r="I634" i="1"/>
  <c r="J634" i="1"/>
  <c r="I632" i="1"/>
  <c r="J632" i="1"/>
  <c r="J630" i="1"/>
  <c r="I630" i="1"/>
  <c r="J628" i="1"/>
  <c r="I628" i="1"/>
  <c r="I626" i="1"/>
  <c r="J626" i="1"/>
  <c r="I624" i="1"/>
  <c r="J624" i="1"/>
  <c r="J622" i="1"/>
  <c r="I622" i="1"/>
  <c r="J620" i="1"/>
  <c r="I620" i="1"/>
  <c r="I618" i="1"/>
  <c r="J618" i="1"/>
  <c r="I616" i="1"/>
  <c r="J616" i="1"/>
  <c r="I614" i="1"/>
  <c r="J614" i="1"/>
  <c r="J612" i="1"/>
  <c r="I612" i="1"/>
  <c r="I610" i="1"/>
  <c r="J610" i="1"/>
  <c r="I608" i="1"/>
  <c r="J608" i="1"/>
  <c r="J606" i="1"/>
  <c r="I606" i="1"/>
  <c r="J604" i="1"/>
  <c r="I604" i="1"/>
  <c r="J602" i="1"/>
  <c r="I602" i="1"/>
  <c r="I600" i="1"/>
  <c r="J600" i="1"/>
  <c r="I598" i="1"/>
  <c r="J598" i="1"/>
  <c r="J596" i="1"/>
  <c r="I596" i="1"/>
  <c r="I594" i="1"/>
  <c r="J594" i="1"/>
  <c r="I592" i="1"/>
  <c r="J592" i="1"/>
  <c r="I590" i="1"/>
  <c r="J590" i="1"/>
  <c r="J588" i="1"/>
  <c r="I588" i="1"/>
  <c r="I586" i="1"/>
  <c r="J586" i="1"/>
  <c r="I584" i="1"/>
  <c r="J584" i="1"/>
  <c r="J582" i="1"/>
  <c r="I582" i="1"/>
  <c r="J580" i="1"/>
  <c r="I580" i="1"/>
  <c r="I578" i="1"/>
  <c r="J578" i="1"/>
  <c r="I576" i="1"/>
  <c r="J576" i="1"/>
  <c r="J574" i="1"/>
  <c r="I574" i="1"/>
  <c r="J572" i="1"/>
  <c r="I572" i="1"/>
  <c r="I570" i="1"/>
  <c r="J570" i="1"/>
  <c r="I568" i="1"/>
  <c r="J568" i="1"/>
  <c r="J566" i="1"/>
  <c r="I566" i="1"/>
  <c r="J564" i="1"/>
  <c r="I564" i="1"/>
  <c r="I562" i="1"/>
  <c r="J562" i="1"/>
  <c r="I560" i="1"/>
  <c r="J560" i="1"/>
  <c r="J558" i="1"/>
  <c r="I558" i="1"/>
  <c r="J556" i="1"/>
  <c r="I556" i="1"/>
  <c r="J554" i="1"/>
  <c r="I554" i="1"/>
  <c r="I552" i="1"/>
  <c r="J552" i="1"/>
  <c r="I550" i="1"/>
  <c r="J550" i="1"/>
  <c r="J548" i="1"/>
  <c r="I548" i="1"/>
  <c r="I546" i="1"/>
  <c r="J546" i="1"/>
  <c r="I544" i="1"/>
  <c r="J544" i="1"/>
  <c r="J542" i="1"/>
  <c r="I542" i="1"/>
  <c r="J540" i="1"/>
  <c r="I540" i="1"/>
  <c r="J538" i="1"/>
  <c r="I538" i="1"/>
  <c r="I536" i="1"/>
  <c r="J536" i="1"/>
  <c r="I534" i="1"/>
  <c r="J534" i="1"/>
  <c r="J532" i="1"/>
  <c r="I532" i="1"/>
  <c r="I530" i="1"/>
  <c r="J530" i="1"/>
  <c r="I528" i="1"/>
  <c r="J528" i="1"/>
  <c r="I526" i="1"/>
  <c r="J526" i="1"/>
  <c r="J524" i="1"/>
  <c r="I524" i="1"/>
  <c r="I522" i="1"/>
  <c r="J522" i="1"/>
  <c r="I520" i="1"/>
  <c r="J520" i="1"/>
  <c r="I518" i="1"/>
  <c r="J518" i="1"/>
  <c r="I516" i="1"/>
  <c r="J516" i="1"/>
  <c r="I514" i="1"/>
  <c r="J514" i="1"/>
  <c r="I512" i="1"/>
  <c r="J512" i="1"/>
  <c r="I510" i="1"/>
  <c r="J510" i="1"/>
  <c r="I508" i="1"/>
  <c r="J508" i="1"/>
  <c r="I506" i="1"/>
  <c r="J506" i="1"/>
  <c r="I504" i="1"/>
  <c r="J504" i="1"/>
  <c r="I502" i="1"/>
  <c r="J502" i="1"/>
  <c r="I500" i="1"/>
  <c r="J500" i="1"/>
  <c r="I498" i="1"/>
  <c r="J498" i="1"/>
  <c r="I496" i="1"/>
  <c r="J496" i="1"/>
  <c r="I494" i="1"/>
  <c r="J494" i="1"/>
  <c r="I492" i="1"/>
  <c r="J492" i="1"/>
  <c r="I490" i="1"/>
  <c r="J490" i="1"/>
  <c r="I488" i="1"/>
  <c r="J488" i="1"/>
  <c r="I486" i="1"/>
  <c r="J486" i="1"/>
  <c r="I484" i="1"/>
  <c r="J484" i="1"/>
  <c r="I482" i="1"/>
  <c r="J482" i="1"/>
  <c r="I480" i="1"/>
  <c r="J480" i="1"/>
  <c r="I478" i="1"/>
  <c r="J478" i="1"/>
  <c r="I476" i="1"/>
  <c r="J476" i="1"/>
  <c r="I474" i="1"/>
  <c r="J474" i="1"/>
  <c r="I472" i="1"/>
  <c r="J472" i="1"/>
  <c r="I470" i="1"/>
  <c r="J470" i="1"/>
  <c r="I468" i="1"/>
  <c r="J468" i="1"/>
  <c r="J466" i="1"/>
  <c r="I466" i="1"/>
  <c r="I464" i="1"/>
  <c r="J464" i="1"/>
  <c r="I462" i="1"/>
  <c r="J462" i="1"/>
  <c r="I460" i="1"/>
  <c r="J460" i="1"/>
  <c r="I458" i="1"/>
  <c r="J458" i="1"/>
  <c r="I456" i="1"/>
  <c r="J456" i="1"/>
  <c r="I454" i="1"/>
  <c r="J454" i="1"/>
  <c r="I452" i="1"/>
  <c r="J452" i="1"/>
  <c r="I450" i="1"/>
  <c r="J450" i="1"/>
  <c r="I448" i="1"/>
  <c r="J448" i="1"/>
  <c r="I446" i="1"/>
  <c r="J446" i="1"/>
  <c r="I444" i="1"/>
  <c r="J444" i="1"/>
  <c r="I442" i="1"/>
  <c r="J442" i="1"/>
  <c r="I440" i="1"/>
  <c r="J440" i="1"/>
  <c r="I438" i="1"/>
  <c r="J438" i="1"/>
  <c r="I436" i="1"/>
  <c r="J436" i="1"/>
  <c r="I434" i="1"/>
  <c r="J434" i="1"/>
  <c r="I432" i="1"/>
  <c r="J432" i="1"/>
  <c r="I430" i="1"/>
  <c r="J430" i="1"/>
  <c r="I428" i="1"/>
  <c r="J428" i="1"/>
  <c r="I426" i="1"/>
  <c r="J426" i="1"/>
  <c r="I424" i="1"/>
  <c r="J424" i="1"/>
  <c r="I422" i="1"/>
  <c r="J422" i="1"/>
  <c r="I420" i="1"/>
  <c r="J420" i="1"/>
  <c r="J418" i="1"/>
  <c r="I418" i="1"/>
  <c r="I416" i="1"/>
  <c r="J416" i="1"/>
  <c r="I414" i="1"/>
  <c r="J414" i="1"/>
  <c r="I412" i="1"/>
  <c r="J412" i="1"/>
  <c r="I410" i="1"/>
  <c r="J410" i="1"/>
  <c r="I408" i="1"/>
  <c r="J408" i="1"/>
  <c r="I406" i="1"/>
  <c r="J406" i="1"/>
  <c r="I404" i="1"/>
  <c r="J404" i="1"/>
  <c r="I402" i="1"/>
  <c r="J402" i="1"/>
  <c r="I400" i="1"/>
  <c r="J400" i="1"/>
  <c r="I398" i="1"/>
  <c r="J398" i="1"/>
  <c r="I396" i="1"/>
  <c r="J396" i="1"/>
  <c r="I394" i="1"/>
  <c r="J394" i="1"/>
  <c r="I392" i="1"/>
  <c r="J392" i="1"/>
  <c r="I390" i="1"/>
  <c r="J390" i="1"/>
  <c r="I388" i="1"/>
  <c r="J388" i="1"/>
  <c r="I386" i="1"/>
  <c r="J386" i="1"/>
  <c r="I384" i="1"/>
  <c r="J384" i="1"/>
  <c r="I382" i="1"/>
  <c r="J382" i="1"/>
  <c r="I380" i="1"/>
  <c r="J380" i="1"/>
  <c r="I378" i="1"/>
  <c r="J378" i="1"/>
  <c r="I376" i="1"/>
  <c r="J376" i="1"/>
  <c r="I374" i="1"/>
  <c r="J374" i="1"/>
  <c r="I372" i="1"/>
  <c r="J372" i="1"/>
  <c r="I370" i="1"/>
  <c r="J370" i="1"/>
  <c r="I368" i="1"/>
  <c r="J368" i="1"/>
  <c r="I366" i="1"/>
  <c r="J366" i="1"/>
  <c r="I364" i="1"/>
  <c r="J364" i="1"/>
  <c r="I362" i="1"/>
  <c r="J362" i="1"/>
  <c r="I360" i="1"/>
  <c r="J360" i="1"/>
  <c r="I358" i="1"/>
  <c r="J358" i="1"/>
  <c r="I356" i="1"/>
  <c r="J356" i="1"/>
  <c r="I354" i="1"/>
  <c r="J354" i="1"/>
  <c r="I352" i="1"/>
  <c r="J352" i="1"/>
  <c r="I350" i="1"/>
  <c r="J350" i="1"/>
  <c r="I348" i="1"/>
  <c r="J348" i="1"/>
  <c r="I346" i="1"/>
  <c r="J346" i="1"/>
  <c r="I344" i="1"/>
  <c r="J344" i="1"/>
  <c r="I342" i="1"/>
  <c r="J342" i="1"/>
  <c r="I340" i="1"/>
  <c r="J340" i="1"/>
  <c r="I338" i="1"/>
  <c r="J338" i="1"/>
  <c r="I336" i="1"/>
  <c r="J336" i="1"/>
  <c r="I334" i="1"/>
  <c r="J334" i="1"/>
  <c r="I332" i="1"/>
  <c r="J332" i="1"/>
  <c r="I330" i="1"/>
  <c r="J330" i="1"/>
  <c r="I328" i="1"/>
  <c r="J328" i="1"/>
  <c r="I326" i="1"/>
  <c r="J326" i="1"/>
  <c r="I324" i="1"/>
  <c r="J324" i="1"/>
  <c r="I322" i="1"/>
  <c r="J322" i="1"/>
  <c r="I320" i="1"/>
  <c r="J320" i="1"/>
  <c r="I318" i="1"/>
  <c r="J318" i="1"/>
  <c r="I316" i="1"/>
  <c r="J316" i="1"/>
  <c r="I314" i="1"/>
  <c r="J314" i="1"/>
  <c r="I312" i="1"/>
  <c r="J312" i="1"/>
  <c r="I310" i="1"/>
  <c r="J310" i="1"/>
  <c r="I308" i="1"/>
  <c r="J308" i="1"/>
  <c r="I306" i="1"/>
  <c r="J306" i="1"/>
  <c r="I304" i="1"/>
  <c r="J304" i="1"/>
  <c r="I302" i="1"/>
  <c r="J302" i="1"/>
  <c r="I300" i="1"/>
  <c r="J300" i="1"/>
  <c r="I298" i="1"/>
  <c r="J298" i="1"/>
  <c r="I296" i="1"/>
  <c r="J296" i="1"/>
  <c r="I294" i="1"/>
  <c r="J294" i="1"/>
  <c r="I292" i="1"/>
  <c r="J292" i="1"/>
  <c r="I290" i="1"/>
  <c r="J290" i="1"/>
  <c r="I288" i="1"/>
  <c r="J288" i="1"/>
  <c r="I286" i="1"/>
  <c r="J286" i="1"/>
  <c r="I284" i="1"/>
  <c r="J284" i="1"/>
  <c r="I282" i="1"/>
  <c r="J282" i="1"/>
  <c r="I280" i="1"/>
  <c r="J280" i="1"/>
  <c r="I278" i="1"/>
  <c r="J278" i="1"/>
  <c r="I276" i="1"/>
  <c r="J276" i="1"/>
  <c r="I274" i="1"/>
  <c r="J274" i="1"/>
  <c r="I272" i="1"/>
  <c r="J272" i="1"/>
  <c r="I270" i="1"/>
  <c r="J270" i="1"/>
  <c r="I268" i="1"/>
  <c r="J268" i="1"/>
  <c r="I266" i="1"/>
  <c r="J266" i="1"/>
  <c r="I264" i="1"/>
  <c r="J264" i="1"/>
  <c r="I262" i="1"/>
  <c r="J262" i="1"/>
  <c r="I260" i="1"/>
  <c r="J260" i="1"/>
  <c r="I258" i="1"/>
  <c r="J258" i="1"/>
  <c r="I256" i="1"/>
  <c r="J256" i="1"/>
  <c r="I254" i="1"/>
  <c r="J254" i="1"/>
  <c r="I252" i="1"/>
  <c r="J252" i="1"/>
  <c r="I250" i="1"/>
  <c r="J250" i="1"/>
  <c r="I248" i="1"/>
  <c r="J248" i="1"/>
  <c r="I246" i="1"/>
  <c r="J246" i="1"/>
  <c r="I244" i="1"/>
  <c r="J244" i="1"/>
  <c r="I242" i="1"/>
  <c r="J242" i="1"/>
  <c r="I240" i="1"/>
  <c r="J240" i="1"/>
  <c r="I238" i="1"/>
  <c r="J238" i="1"/>
  <c r="I236" i="1"/>
  <c r="J236" i="1"/>
  <c r="I234" i="1"/>
  <c r="J234" i="1"/>
  <c r="I232" i="1"/>
  <c r="J232" i="1"/>
  <c r="I230" i="1"/>
  <c r="J230" i="1"/>
  <c r="I228" i="1"/>
  <c r="J228" i="1"/>
  <c r="I226" i="1"/>
  <c r="J226" i="1"/>
  <c r="I224" i="1"/>
  <c r="J224" i="1"/>
  <c r="I222" i="1"/>
  <c r="J222" i="1"/>
  <c r="I220" i="1"/>
  <c r="J220" i="1"/>
  <c r="I218" i="1"/>
  <c r="J218" i="1"/>
  <c r="I216" i="1"/>
  <c r="J216" i="1"/>
  <c r="I214" i="1"/>
  <c r="J214" i="1"/>
  <c r="I212" i="1"/>
  <c r="J212" i="1"/>
  <c r="I210" i="1"/>
  <c r="J210" i="1"/>
  <c r="I208" i="1"/>
  <c r="J208" i="1"/>
  <c r="I206" i="1"/>
  <c r="J206" i="1"/>
  <c r="I204" i="1"/>
  <c r="J204" i="1"/>
  <c r="I202" i="1"/>
  <c r="J202" i="1"/>
  <c r="I200" i="1"/>
  <c r="J200" i="1"/>
  <c r="I198" i="1"/>
  <c r="J198" i="1"/>
  <c r="I196" i="1"/>
  <c r="J196" i="1"/>
  <c r="I194" i="1"/>
  <c r="J194" i="1"/>
  <c r="I192" i="1"/>
  <c r="J192" i="1"/>
  <c r="I190" i="1"/>
  <c r="J190" i="1"/>
  <c r="I188" i="1"/>
  <c r="J188" i="1"/>
  <c r="I186" i="1"/>
  <c r="J186" i="1"/>
  <c r="I184" i="1"/>
  <c r="J184" i="1"/>
  <c r="I182" i="1"/>
  <c r="J182" i="1"/>
  <c r="I180" i="1"/>
  <c r="J180" i="1"/>
  <c r="I178" i="1"/>
  <c r="J178" i="1"/>
  <c r="I176" i="1"/>
  <c r="J176" i="1"/>
  <c r="I174" i="1"/>
  <c r="J174" i="1"/>
  <c r="I172" i="1"/>
  <c r="J172" i="1"/>
  <c r="I170" i="1"/>
  <c r="J170" i="1"/>
  <c r="I168" i="1"/>
  <c r="J168" i="1"/>
  <c r="I166" i="1"/>
  <c r="J166" i="1"/>
  <c r="I164" i="1"/>
  <c r="J164" i="1"/>
  <c r="I162" i="1"/>
  <c r="J162" i="1"/>
  <c r="I160" i="1"/>
  <c r="J160" i="1"/>
  <c r="I158" i="1"/>
  <c r="J158" i="1"/>
  <c r="I156" i="1"/>
  <c r="J156" i="1"/>
  <c r="I154" i="1"/>
  <c r="J154" i="1"/>
  <c r="I152" i="1"/>
  <c r="J152" i="1"/>
  <c r="I150" i="1"/>
  <c r="J150" i="1"/>
  <c r="I148" i="1"/>
  <c r="J148" i="1"/>
  <c r="I146" i="1"/>
  <c r="J146" i="1"/>
  <c r="I144" i="1"/>
  <c r="J144" i="1"/>
  <c r="I142" i="1"/>
  <c r="J142" i="1"/>
  <c r="I140" i="1"/>
  <c r="J140" i="1"/>
  <c r="I138" i="1"/>
  <c r="J138" i="1"/>
  <c r="I136" i="1"/>
  <c r="J136" i="1"/>
  <c r="I134" i="1"/>
  <c r="J134" i="1"/>
  <c r="I132" i="1"/>
  <c r="J132" i="1"/>
  <c r="I130" i="1"/>
  <c r="J130" i="1"/>
  <c r="I128" i="1"/>
  <c r="J128" i="1"/>
  <c r="I126" i="1"/>
  <c r="J126" i="1"/>
  <c r="I124" i="1"/>
  <c r="J124" i="1"/>
  <c r="I122" i="1"/>
  <c r="J122" i="1"/>
  <c r="I120" i="1"/>
  <c r="J120" i="1"/>
  <c r="I118" i="1"/>
  <c r="J118" i="1"/>
  <c r="I116" i="1"/>
  <c r="J116" i="1"/>
  <c r="I114" i="1"/>
  <c r="J114" i="1"/>
  <c r="I112" i="1"/>
  <c r="J112" i="1"/>
  <c r="I110" i="1"/>
  <c r="J110" i="1"/>
  <c r="I108" i="1"/>
  <c r="J108" i="1"/>
  <c r="I106" i="1"/>
  <c r="J106" i="1"/>
  <c r="I104" i="1"/>
  <c r="J104" i="1"/>
  <c r="I102" i="1"/>
  <c r="J102" i="1"/>
  <c r="I100" i="1"/>
  <c r="J100" i="1"/>
  <c r="I98" i="1"/>
  <c r="J98" i="1"/>
  <c r="I96" i="1"/>
  <c r="J96" i="1"/>
  <c r="I94" i="1"/>
  <c r="J94" i="1"/>
  <c r="I92" i="1"/>
  <c r="J92" i="1"/>
  <c r="I90" i="1"/>
  <c r="J90" i="1"/>
  <c r="I88" i="1"/>
  <c r="J88" i="1"/>
  <c r="I86" i="1"/>
  <c r="J86" i="1"/>
  <c r="I84" i="1"/>
  <c r="J84" i="1"/>
  <c r="I82" i="1"/>
  <c r="J82" i="1"/>
  <c r="I80" i="1"/>
  <c r="J80" i="1"/>
  <c r="I78" i="1"/>
  <c r="J78" i="1"/>
  <c r="I76" i="1"/>
  <c r="J76" i="1"/>
  <c r="I74" i="1"/>
  <c r="J74" i="1"/>
  <c r="I72" i="1"/>
  <c r="J72" i="1"/>
  <c r="I70" i="1"/>
  <c r="J70" i="1"/>
  <c r="I68" i="1"/>
  <c r="J68" i="1"/>
  <c r="I66" i="1"/>
  <c r="J66" i="1"/>
  <c r="I64" i="1"/>
  <c r="J64" i="1"/>
  <c r="I62" i="1"/>
  <c r="J62" i="1"/>
  <c r="I60" i="1"/>
  <c r="J60" i="1"/>
  <c r="I58" i="1"/>
  <c r="J58" i="1"/>
  <c r="I56" i="1"/>
  <c r="J56" i="1"/>
  <c r="I54" i="1"/>
  <c r="J54" i="1"/>
  <c r="I52" i="1"/>
  <c r="J52" i="1"/>
  <c r="I50" i="1"/>
  <c r="J50" i="1"/>
  <c r="I48" i="1"/>
  <c r="J48" i="1"/>
  <c r="I46" i="1"/>
  <c r="J46" i="1"/>
  <c r="I44" i="1"/>
  <c r="J44" i="1"/>
  <c r="I42" i="1"/>
  <c r="J42" i="1"/>
  <c r="I40" i="1"/>
  <c r="J40" i="1"/>
  <c r="I38" i="1"/>
  <c r="J38" i="1"/>
  <c r="I36" i="1"/>
  <c r="J36" i="1"/>
  <c r="I34" i="1"/>
  <c r="J34" i="1"/>
  <c r="I32" i="1"/>
  <c r="J32" i="1"/>
  <c r="I30" i="1"/>
  <c r="J30" i="1"/>
  <c r="I28" i="1"/>
  <c r="J28" i="1"/>
  <c r="I26" i="1"/>
  <c r="J26" i="1"/>
  <c r="I24" i="1"/>
  <c r="J24" i="1"/>
  <c r="I22" i="1"/>
  <c r="J22" i="1"/>
  <c r="I20" i="1"/>
  <c r="J20" i="1"/>
  <c r="I999" i="1"/>
  <c r="J999" i="1"/>
  <c r="I997" i="1"/>
  <c r="J997" i="1"/>
  <c r="I995" i="1"/>
  <c r="J995" i="1"/>
  <c r="I993" i="1"/>
  <c r="J993" i="1"/>
  <c r="I991" i="1"/>
  <c r="J991" i="1"/>
  <c r="I989" i="1"/>
  <c r="J989" i="1"/>
  <c r="I987" i="1"/>
  <c r="J987" i="1"/>
  <c r="I985" i="1"/>
  <c r="J985" i="1"/>
  <c r="I983" i="1"/>
  <c r="J983" i="1"/>
  <c r="I981" i="1"/>
  <c r="J981" i="1"/>
  <c r="I979" i="1"/>
  <c r="J979" i="1"/>
  <c r="I977" i="1"/>
  <c r="J977" i="1"/>
  <c r="I975" i="1"/>
  <c r="J975" i="1"/>
  <c r="I973" i="1"/>
  <c r="J973" i="1"/>
  <c r="I971" i="1"/>
  <c r="J971" i="1"/>
  <c r="I969" i="1"/>
  <c r="J969" i="1"/>
  <c r="I967" i="1"/>
  <c r="J967" i="1"/>
  <c r="I965" i="1"/>
  <c r="J965" i="1"/>
  <c r="I963" i="1"/>
  <c r="J963" i="1"/>
  <c r="I961" i="1"/>
  <c r="J961" i="1"/>
  <c r="I959" i="1"/>
  <c r="J959" i="1"/>
  <c r="I957" i="1"/>
  <c r="J957" i="1"/>
  <c r="I955" i="1"/>
  <c r="J955" i="1"/>
  <c r="I953" i="1"/>
  <c r="J953" i="1"/>
  <c r="I951" i="1"/>
  <c r="J951" i="1"/>
  <c r="I949" i="1"/>
  <c r="J949" i="1"/>
  <c r="I947" i="1"/>
  <c r="J947" i="1"/>
  <c r="I945" i="1"/>
  <c r="J945" i="1"/>
  <c r="I943" i="1"/>
  <c r="J943" i="1"/>
  <c r="I941" i="1"/>
  <c r="J941" i="1"/>
  <c r="I939" i="1"/>
  <c r="J939" i="1"/>
  <c r="I937" i="1"/>
  <c r="J937" i="1"/>
  <c r="I935" i="1"/>
  <c r="J935" i="1"/>
  <c r="I933" i="1"/>
  <c r="J933" i="1"/>
  <c r="I931" i="1"/>
  <c r="J931" i="1"/>
  <c r="I929" i="1"/>
  <c r="J929" i="1"/>
  <c r="I927" i="1"/>
  <c r="J927" i="1"/>
  <c r="I925" i="1"/>
  <c r="J925" i="1"/>
  <c r="I923" i="1"/>
  <c r="J923" i="1"/>
  <c r="I921" i="1"/>
  <c r="J921" i="1"/>
  <c r="I919" i="1"/>
  <c r="J919" i="1"/>
  <c r="I917" i="1"/>
  <c r="J917" i="1"/>
  <c r="I915" i="1"/>
  <c r="J915" i="1"/>
  <c r="I913" i="1"/>
  <c r="J913" i="1"/>
  <c r="I911" i="1"/>
  <c r="J911" i="1"/>
  <c r="I909" i="1"/>
  <c r="J909" i="1"/>
  <c r="I907" i="1"/>
  <c r="J907" i="1"/>
  <c r="I905" i="1"/>
  <c r="J905" i="1"/>
  <c r="I903" i="1"/>
  <c r="J903" i="1"/>
  <c r="I901" i="1"/>
  <c r="J901" i="1"/>
  <c r="I899" i="1"/>
  <c r="J899" i="1"/>
  <c r="I897" i="1"/>
  <c r="J897" i="1"/>
  <c r="I895" i="1"/>
  <c r="J895" i="1"/>
  <c r="I893" i="1"/>
  <c r="J893" i="1"/>
  <c r="I891" i="1"/>
  <c r="J891" i="1"/>
  <c r="I889" i="1"/>
  <c r="J889" i="1"/>
  <c r="I887" i="1"/>
  <c r="J887" i="1"/>
  <c r="I885" i="1"/>
  <c r="J885" i="1"/>
  <c r="I883" i="1"/>
  <c r="J883" i="1"/>
  <c r="I881" i="1"/>
  <c r="J881" i="1"/>
  <c r="I879" i="1"/>
  <c r="J879" i="1"/>
  <c r="I877" i="1"/>
  <c r="J877" i="1"/>
  <c r="I875" i="1"/>
  <c r="J875" i="1"/>
  <c r="I873" i="1"/>
  <c r="J873" i="1"/>
  <c r="I871" i="1"/>
  <c r="J871" i="1"/>
  <c r="I869" i="1"/>
  <c r="J869" i="1"/>
  <c r="I867" i="1"/>
  <c r="J867" i="1"/>
  <c r="I865" i="1"/>
  <c r="J865" i="1"/>
  <c r="I863" i="1"/>
  <c r="J863" i="1"/>
  <c r="I861" i="1"/>
  <c r="J861" i="1"/>
  <c r="I859" i="1"/>
  <c r="J859" i="1"/>
  <c r="I857" i="1"/>
  <c r="J857" i="1"/>
  <c r="I855" i="1"/>
  <c r="J855" i="1"/>
  <c r="I853" i="1"/>
  <c r="J853" i="1"/>
  <c r="I851" i="1"/>
  <c r="J851" i="1"/>
  <c r="I849" i="1"/>
  <c r="J849" i="1"/>
  <c r="I847" i="1"/>
  <c r="J847" i="1"/>
  <c r="I845" i="1"/>
  <c r="J845" i="1"/>
  <c r="I843" i="1"/>
  <c r="J843" i="1"/>
  <c r="I841" i="1"/>
  <c r="J841" i="1"/>
  <c r="I839" i="1"/>
  <c r="J839" i="1"/>
  <c r="I837" i="1"/>
  <c r="J837" i="1"/>
  <c r="I835" i="1"/>
  <c r="J835" i="1"/>
  <c r="I833" i="1"/>
  <c r="J833" i="1"/>
  <c r="I831" i="1"/>
  <c r="J831" i="1"/>
  <c r="I829" i="1"/>
  <c r="J829" i="1"/>
  <c r="I827" i="1"/>
  <c r="J827" i="1"/>
  <c r="I825" i="1"/>
  <c r="J825" i="1"/>
  <c r="I823" i="1"/>
  <c r="J823" i="1"/>
  <c r="I821" i="1"/>
  <c r="J821" i="1"/>
  <c r="I819" i="1"/>
  <c r="J819" i="1"/>
  <c r="I817" i="1"/>
  <c r="J817" i="1"/>
  <c r="I815" i="1"/>
  <c r="J815" i="1"/>
  <c r="I813" i="1"/>
  <c r="J813" i="1"/>
  <c r="I811" i="1"/>
  <c r="J811" i="1"/>
  <c r="I809" i="1"/>
  <c r="J809" i="1"/>
  <c r="I807" i="1"/>
  <c r="J807" i="1"/>
  <c r="I805" i="1"/>
  <c r="J805" i="1"/>
  <c r="I803" i="1"/>
  <c r="J803" i="1"/>
  <c r="I801" i="1"/>
  <c r="J801" i="1"/>
  <c r="I799" i="1"/>
  <c r="J799" i="1"/>
  <c r="I797" i="1"/>
  <c r="J797" i="1"/>
  <c r="I795" i="1"/>
  <c r="J795" i="1"/>
  <c r="I793" i="1"/>
  <c r="J793" i="1"/>
  <c r="I791" i="1"/>
  <c r="J791" i="1"/>
  <c r="I789" i="1"/>
  <c r="J789" i="1"/>
  <c r="I787" i="1"/>
  <c r="J787" i="1"/>
  <c r="I785" i="1"/>
  <c r="J785" i="1"/>
  <c r="I783" i="1"/>
  <c r="J783" i="1"/>
  <c r="I781" i="1"/>
  <c r="J781" i="1"/>
  <c r="I779" i="1"/>
  <c r="J779" i="1"/>
  <c r="I777" i="1"/>
  <c r="J777" i="1"/>
  <c r="I775" i="1"/>
  <c r="J775" i="1"/>
  <c r="I773" i="1"/>
  <c r="J773" i="1"/>
  <c r="I771" i="1"/>
  <c r="J771" i="1"/>
  <c r="I769" i="1"/>
  <c r="J769" i="1"/>
  <c r="I767" i="1"/>
  <c r="J767" i="1"/>
  <c r="I765" i="1"/>
  <c r="J765" i="1"/>
  <c r="I763" i="1"/>
  <c r="J763" i="1"/>
  <c r="I761" i="1"/>
  <c r="J761" i="1"/>
  <c r="I759" i="1"/>
  <c r="J759" i="1"/>
  <c r="I757" i="1"/>
  <c r="J757" i="1"/>
  <c r="I755" i="1"/>
  <c r="J755" i="1"/>
  <c r="I753" i="1"/>
  <c r="J753" i="1"/>
  <c r="I751" i="1"/>
  <c r="J751" i="1"/>
  <c r="I749" i="1"/>
  <c r="J749" i="1"/>
  <c r="I747" i="1"/>
  <c r="J747" i="1"/>
  <c r="I745" i="1"/>
  <c r="J745" i="1"/>
  <c r="I743" i="1"/>
  <c r="J743" i="1"/>
  <c r="I741" i="1"/>
  <c r="J741" i="1"/>
  <c r="I739" i="1"/>
  <c r="J739" i="1"/>
  <c r="I737" i="1"/>
  <c r="J737" i="1"/>
  <c r="I735" i="1"/>
  <c r="J735" i="1"/>
  <c r="I733" i="1"/>
  <c r="J733" i="1"/>
  <c r="I731" i="1"/>
  <c r="J731" i="1"/>
  <c r="I729" i="1"/>
  <c r="J729" i="1"/>
  <c r="I727" i="1"/>
  <c r="J727" i="1"/>
  <c r="I725" i="1"/>
  <c r="J725" i="1"/>
  <c r="I723" i="1"/>
  <c r="J723" i="1"/>
  <c r="I721" i="1"/>
  <c r="J721" i="1"/>
  <c r="I719" i="1"/>
  <c r="J719" i="1"/>
  <c r="I717" i="1"/>
  <c r="J717" i="1"/>
  <c r="I715" i="1"/>
  <c r="J715" i="1"/>
  <c r="I713" i="1"/>
  <c r="J713" i="1"/>
  <c r="I711" i="1"/>
  <c r="J711" i="1"/>
  <c r="I709" i="1"/>
  <c r="J709" i="1"/>
  <c r="I707" i="1"/>
  <c r="J707" i="1"/>
  <c r="I705" i="1"/>
  <c r="J705" i="1"/>
  <c r="I703" i="1"/>
  <c r="J703" i="1"/>
  <c r="I701" i="1"/>
  <c r="J701" i="1"/>
  <c r="I699" i="1"/>
  <c r="J699" i="1"/>
  <c r="I697" i="1"/>
  <c r="J697" i="1"/>
  <c r="I695" i="1"/>
  <c r="J695" i="1"/>
  <c r="I693" i="1"/>
  <c r="J693" i="1"/>
  <c r="I691" i="1"/>
  <c r="J691" i="1"/>
  <c r="I689" i="1"/>
  <c r="J689" i="1"/>
  <c r="I687" i="1"/>
  <c r="J687" i="1"/>
  <c r="I685" i="1"/>
  <c r="J685" i="1"/>
  <c r="I683" i="1"/>
  <c r="J683" i="1"/>
  <c r="I681" i="1"/>
  <c r="J681" i="1"/>
  <c r="I679" i="1"/>
  <c r="J679" i="1"/>
  <c r="I677" i="1"/>
  <c r="J677" i="1"/>
  <c r="I675" i="1"/>
  <c r="J675" i="1"/>
  <c r="I673" i="1"/>
  <c r="J673" i="1"/>
  <c r="I671" i="1"/>
  <c r="J671" i="1"/>
  <c r="I669" i="1"/>
  <c r="J669" i="1"/>
  <c r="I667" i="1"/>
  <c r="J667" i="1"/>
  <c r="I665" i="1"/>
  <c r="J665" i="1"/>
  <c r="I663" i="1"/>
  <c r="J663" i="1"/>
  <c r="I661" i="1"/>
  <c r="J661" i="1"/>
  <c r="I659" i="1"/>
  <c r="J659" i="1"/>
  <c r="I657" i="1"/>
  <c r="J657" i="1"/>
  <c r="I655" i="1"/>
  <c r="J655" i="1"/>
  <c r="I653" i="1"/>
  <c r="J653" i="1"/>
  <c r="I651" i="1"/>
  <c r="J651" i="1"/>
  <c r="I649" i="1"/>
  <c r="J649" i="1"/>
  <c r="I647" i="1"/>
  <c r="J647" i="1"/>
  <c r="I645" i="1"/>
  <c r="J645" i="1"/>
  <c r="I643" i="1"/>
  <c r="J643" i="1"/>
  <c r="I641" i="1"/>
  <c r="J641" i="1"/>
  <c r="I639" i="1"/>
  <c r="J639" i="1"/>
  <c r="I637" i="1"/>
  <c r="J637" i="1"/>
  <c r="I635" i="1"/>
  <c r="J635" i="1"/>
  <c r="I633" i="1"/>
  <c r="J633" i="1"/>
  <c r="I631" i="1"/>
  <c r="J631" i="1"/>
  <c r="I629" i="1"/>
  <c r="J629" i="1"/>
  <c r="I627" i="1"/>
  <c r="J627" i="1"/>
  <c r="I625" i="1"/>
  <c r="J625" i="1"/>
  <c r="I623" i="1"/>
  <c r="J623" i="1"/>
  <c r="I621" i="1"/>
  <c r="J621" i="1"/>
  <c r="I619" i="1"/>
  <c r="J619" i="1"/>
  <c r="I617" i="1"/>
  <c r="J617" i="1"/>
  <c r="I615" i="1"/>
  <c r="J615" i="1"/>
  <c r="I613" i="1"/>
  <c r="J613" i="1"/>
  <c r="I611" i="1"/>
  <c r="J611" i="1"/>
  <c r="I609" i="1"/>
  <c r="J609" i="1"/>
  <c r="I607" i="1"/>
  <c r="J607" i="1"/>
  <c r="I605" i="1"/>
  <c r="J605" i="1"/>
  <c r="I603" i="1"/>
  <c r="J603" i="1"/>
  <c r="I601" i="1"/>
  <c r="J601" i="1"/>
  <c r="I599" i="1"/>
  <c r="J599" i="1"/>
  <c r="I597" i="1"/>
  <c r="J597" i="1"/>
  <c r="I595" i="1"/>
  <c r="J595" i="1"/>
  <c r="I593" i="1"/>
  <c r="J593" i="1"/>
  <c r="I591" i="1"/>
  <c r="J591" i="1"/>
  <c r="I589" i="1"/>
  <c r="J589" i="1"/>
  <c r="I587" i="1"/>
  <c r="J587" i="1"/>
  <c r="I585" i="1"/>
  <c r="J585" i="1"/>
  <c r="I583" i="1"/>
  <c r="J583" i="1"/>
  <c r="I581" i="1"/>
  <c r="J581" i="1"/>
  <c r="I579" i="1"/>
  <c r="J579" i="1"/>
  <c r="I577" i="1"/>
  <c r="J577" i="1"/>
  <c r="I575" i="1"/>
  <c r="J575" i="1"/>
  <c r="I573" i="1"/>
  <c r="J573" i="1"/>
  <c r="I571" i="1"/>
  <c r="J571" i="1"/>
  <c r="I569" i="1"/>
  <c r="J569" i="1"/>
  <c r="I567" i="1"/>
  <c r="J567" i="1"/>
  <c r="I565" i="1"/>
  <c r="J565" i="1"/>
  <c r="I563" i="1"/>
  <c r="J563" i="1"/>
  <c r="I561" i="1"/>
  <c r="J561" i="1"/>
  <c r="I559" i="1"/>
  <c r="J559" i="1"/>
  <c r="I557" i="1"/>
  <c r="J557" i="1"/>
  <c r="I555" i="1"/>
  <c r="J555" i="1"/>
  <c r="I553" i="1"/>
  <c r="J553" i="1"/>
  <c r="I551" i="1"/>
  <c r="J551" i="1"/>
  <c r="I549" i="1"/>
  <c r="J549" i="1"/>
  <c r="I547" i="1"/>
  <c r="J547" i="1"/>
  <c r="I545" i="1"/>
  <c r="J545" i="1"/>
  <c r="I543" i="1"/>
  <c r="J543" i="1"/>
  <c r="I541" i="1"/>
  <c r="J541" i="1"/>
  <c r="I539" i="1"/>
  <c r="J539" i="1"/>
  <c r="I537" i="1"/>
  <c r="J537" i="1"/>
  <c r="I535" i="1"/>
  <c r="J535" i="1"/>
  <c r="I533" i="1"/>
  <c r="J533" i="1"/>
  <c r="I531" i="1"/>
  <c r="J531" i="1"/>
  <c r="I529" i="1"/>
  <c r="J529" i="1"/>
  <c r="I527" i="1"/>
  <c r="J527" i="1"/>
  <c r="I525" i="1"/>
  <c r="J525" i="1"/>
  <c r="I523" i="1"/>
  <c r="J523" i="1"/>
  <c r="J521" i="1"/>
  <c r="I521" i="1"/>
  <c r="I519" i="1"/>
  <c r="J519" i="1"/>
  <c r="I517" i="1"/>
  <c r="J517" i="1"/>
  <c r="I515" i="1"/>
  <c r="J515" i="1"/>
  <c r="I513" i="1"/>
  <c r="J513" i="1"/>
  <c r="I511" i="1"/>
  <c r="J511" i="1"/>
  <c r="I509" i="1"/>
  <c r="J509" i="1"/>
  <c r="I507" i="1"/>
  <c r="J507" i="1"/>
  <c r="I505" i="1"/>
  <c r="J505" i="1"/>
  <c r="I503" i="1"/>
  <c r="J503" i="1"/>
  <c r="I501" i="1"/>
  <c r="J501" i="1"/>
  <c r="I499" i="1"/>
  <c r="J499" i="1"/>
  <c r="I497" i="1"/>
  <c r="J497" i="1"/>
  <c r="I495" i="1"/>
  <c r="J495" i="1"/>
  <c r="I493" i="1"/>
  <c r="J493" i="1"/>
  <c r="I491" i="1"/>
  <c r="J491" i="1"/>
  <c r="I489" i="1"/>
  <c r="J489" i="1"/>
  <c r="I487" i="1"/>
  <c r="J487" i="1"/>
  <c r="I485" i="1"/>
  <c r="J485" i="1"/>
  <c r="I483" i="1"/>
  <c r="J483" i="1"/>
  <c r="I481" i="1"/>
  <c r="J481" i="1"/>
  <c r="I479" i="1"/>
  <c r="J479" i="1"/>
  <c r="I477" i="1"/>
  <c r="J477" i="1"/>
  <c r="I475" i="1"/>
  <c r="J475" i="1"/>
  <c r="I473" i="1"/>
  <c r="J473" i="1"/>
  <c r="I471" i="1"/>
  <c r="J471" i="1"/>
  <c r="I469" i="1"/>
  <c r="J469" i="1"/>
  <c r="I467" i="1"/>
  <c r="J467" i="1"/>
  <c r="I465" i="1"/>
  <c r="J465" i="1"/>
  <c r="I463" i="1"/>
  <c r="J463" i="1"/>
  <c r="I461" i="1"/>
  <c r="J461" i="1"/>
  <c r="I459" i="1"/>
  <c r="J459" i="1"/>
  <c r="I457" i="1"/>
  <c r="J457" i="1"/>
  <c r="I455" i="1"/>
  <c r="J455" i="1"/>
  <c r="I453" i="1"/>
  <c r="J453" i="1"/>
  <c r="I451" i="1"/>
  <c r="J451" i="1"/>
  <c r="I449" i="1"/>
  <c r="J449" i="1"/>
  <c r="I447" i="1"/>
  <c r="J447" i="1"/>
  <c r="I445" i="1"/>
  <c r="J445" i="1"/>
  <c r="I443" i="1"/>
  <c r="J443" i="1"/>
  <c r="I441" i="1"/>
  <c r="J441" i="1"/>
  <c r="I439" i="1"/>
  <c r="J439" i="1"/>
  <c r="I437" i="1"/>
  <c r="J437" i="1"/>
  <c r="I435" i="1"/>
  <c r="J435" i="1"/>
  <c r="I433" i="1"/>
  <c r="J433" i="1"/>
  <c r="I431" i="1"/>
  <c r="J431" i="1"/>
  <c r="I429" i="1"/>
  <c r="J429" i="1"/>
  <c r="I427" i="1"/>
  <c r="J427" i="1"/>
  <c r="I425" i="1"/>
  <c r="J425" i="1"/>
  <c r="I423" i="1"/>
  <c r="J423" i="1"/>
  <c r="I421" i="1"/>
  <c r="J421" i="1"/>
  <c r="I419" i="1"/>
  <c r="J419" i="1"/>
  <c r="I417" i="1"/>
  <c r="J417" i="1"/>
  <c r="I415" i="1"/>
  <c r="J415" i="1"/>
  <c r="I413" i="1"/>
  <c r="J413" i="1"/>
  <c r="I411" i="1"/>
  <c r="J411" i="1"/>
  <c r="I409" i="1"/>
  <c r="J409" i="1"/>
  <c r="I407" i="1"/>
  <c r="J407" i="1"/>
  <c r="I405" i="1"/>
  <c r="J405" i="1"/>
  <c r="I403" i="1"/>
  <c r="J403" i="1"/>
  <c r="I401" i="1"/>
  <c r="J401" i="1"/>
  <c r="I399" i="1"/>
  <c r="J399" i="1"/>
  <c r="I397" i="1"/>
  <c r="J397" i="1"/>
  <c r="I395" i="1"/>
  <c r="J395" i="1"/>
  <c r="I393" i="1"/>
  <c r="J393" i="1"/>
  <c r="I391" i="1"/>
  <c r="J391" i="1"/>
  <c r="I389" i="1"/>
  <c r="J389" i="1"/>
  <c r="I387" i="1"/>
  <c r="J387" i="1"/>
  <c r="I385" i="1"/>
  <c r="J385" i="1"/>
  <c r="I383" i="1"/>
  <c r="J383" i="1"/>
  <c r="I381" i="1"/>
  <c r="J381" i="1"/>
  <c r="I379" i="1"/>
  <c r="J379" i="1"/>
  <c r="I377" i="1"/>
  <c r="J377" i="1"/>
  <c r="I375" i="1"/>
  <c r="J375" i="1"/>
  <c r="I373" i="1"/>
  <c r="J373" i="1"/>
  <c r="I371" i="1"/>
  <c r="J371" i="1"/>
  <c r="I369" i="1"/>
  <c r="J369" i="1"/>
  <c r="I367" i="1"/>
  <c r="J367" i="1"/>
  <c r="I365" i="1"/>
  <c r="J365" i="1"/>
  <c r="I363" i="1"/>
  <c r="J363" i="1"/>
  <c r="I361" i="1"/>
  <c r="J361" i="1"/>
  <c r="I359" i="1"/>
  <c r="J359" i="1"/>
  <c r="I357" i="1"/>
  <c r="J357" i="1"/>
  <c r="I355" i="1"/>
  <c r="J355" i="1"/>
  <c r="I353" i="1"/>
  <c r="J353" i="1"/>
  <c r="I351" i="1"/>
  <c r="J351" i="1"/>
  <c r="I349" i="1"/>
  <c r="J349" i="1"/>
  <c r="I347" i="1"/>
  <c r="J347" i="1"/>
  <c r="I345" i="1"/>
  <c r="J345" i="1"/>
  <c r="I343" i="1"/>
  <c r="J343" i="1"/>
  <c r="I341" i="1"/>
  <c r="J341" i="1"/>
  <c r="I339" i="1"/>
  <c r="J339" i="1"/>
  <c r="I337" i="1"/>
  <c r="J337" i="1"/>
  <c r="I335" i="1"/>
  <c r="J335" i="1"/>
  <c r="I333" i="1"/>
  <c r="J333" i="1"/>
  <c r="I331" i="1"/>
  <c r="J331" i="1"/>
  <c r="I329" i="1"/>
  <c r="J329" i="1"/>
  <c r="I327" i="1"/>
  <c r="J327" i="1"/>
  <c r="I325" i="1"/>
  <c r="J325" i="1"/>
  <c r="I323" i="1"/>
  <c r="J323" i="1"/>
  <c r="I321" i="1"/>
  <c r="J321" i="1"/>
  <c r="I319" i="1"/>
  <c r="J319" i="1"/>
  <c r="I317" i="1"/>
  <c r="J317" i="1"/>
  <c r="I315" i="1"/>
  <c r="J315" i="1"/>
  <c r="I313" i="1"/>
  <c r="J313" i="1"/>
  <c r="I311" i="1"/>
  <c r="J311" i="1"/>
  <c r="I309" i="1"/>
  <c r="J309" i="1"/>
  <c r="I307" i="1"/>
  <c r="J307" i="1"/>
  <c r="I305" i="1"/>
  <c r="J305" i="1"/>
  <c r="I303" i="1"/>
  <c r="J303" i="1"/>
  <c r="I301" i="1"/>
  <c r="J301" i="1"/>
  <c r="I299" i="1"/>
  <c r="J299" i="1"/>
  <c r="J297" i="1"/>
  <c r="I297" i="1"/>
  <c r="I295" i="1"/>
  <c r="J295" i="1"/>
  <c r="I293" i="1"/>
  <c r="J293" i="1"/>
  <c r="I291" i="1"/>
  <c r="J291" i="1"/>
  <c r="I289" i="1"/>
  <c r="J289" i="1"/>
  <c r="I287" i="1"/>
  <c r="J287" i="1"/>
  <c r="I285" i="1"/>
  <c r="J285" i="1"/>
  <c r="I283" i="1"/>
  <c r="J283" i="1"/>
  <c r="I281" i="1"/>
  <c r="J281" i="1"/>
  <c r="I279" i="1"/>
  <c r="J279" i="1"/>
  <c r="I277" i="1"/>
  <c r="J277" i="1"/>
  <c r="I275" i="1"/>
  <c r="J275" i="1"/>
  <c r="I273" i="1"/>
  <c r="J273" i="1"/>
  <c r="I271" i="1"/>
  <c r="J271" i="1"/>
  <c r="I269" i="1"/>
  <c r="J269" i="1"/>
  <c r="I267" i="1"/>
  <c r="J267" i="1"/>
  <c r="I265" i="1"/>
  <c r="J265" i="1"/>
  <c r="I263" i="1"/>
  <c r="J263" i="1"/>
  <c r="I261" i="1"/>
  <c r="J261" i="1"/>
  <c r="I259" i="1"/>
  <c r="J259" i="1"/>
  <c r="I257" i="1"/>
  <c r="J257" i="1"/>
  <c r="I255" i="1"/>
  <c r="J255" i="1"/>
  <c r="I253" i="1"/>
  <c r="J253" i="1"/>
  <c r="I251" i="1"/>
  <c r="J251" i="1"/>
  <c r="I249" i="1"/>
  <c r="J249" i="1"/>
  <c r="I247" i="1"/>
  <c r="J247" i="1"/>
  <c r="I245" i="1"/>
  <c r="J245" i="1"/>
  <c r="I243" i="1"/>
  <c r="J243" i="1"/>
  <c r="I241" i="1"/>
  <c r="J241" i="1"/>
  <c r="I239" i="1"/>
  <c r="J239" i="1"/>
  <c r="I237" i="1"/>
  <c r="J237" i="1"/>
  <c r="I235" i="1"/>
  <c r="J235" i="1"/>
  <c r="J233" i="1"/>
  <c r="I233" i="1"/>
  <c r="I231" i="1"/>
  <c r="J231" i="1"/>
  <c r="I229" i="1"/>
  <c r="J229" i="1"/>
  <c r="I227" i="1"/>
  <c r="J227" i="1"/>
  <c r="I225" i="1"/>
  <c r="J225" i="1"/>
  <c r="I223" i="1"/>
  <c r="J223" i="1"/>
  <c r="I221" i="1"/>
  <c r="J221" i="1"/>
  <c r="I219" i="1"/>
  <c r="J219" i="1"/>
  <c r="I217" i="1"/>
  <c r="J217" i="1"/>
  <c r="I215" i="1"/>
  <c r="J215" i="1"/>
  <c r="I213" i="1"/>
  <c r="J213" i="1"/>
  <c r="I211" i="1"/>
  <c r="J211" i="1"/>
  <c r="I209" i="1"/>
  <c r="J209" i="1"/>
  <c r="I207" i="1"/>
  <c r="J207" i="1"/>
  <c r="I205" i="1"/>
  <c r="J205" i="1"/>
  <c r="I203" i="1"/>
  <c r="J203" i="1"/>
  <c r="I201" i="1"/>
  <c r="J201" i="1"/>
  <c r="I199" i="1"/>
  <c r="J199" i="1"/>
  <c r="I197" i="1"/>
  <c r="J197" i="1"/>
  <c r="I195" i="1"/>
  <c r="J195" i="1"/>
  <c r="I193" i="1"/>
  <c r="J193" i="1"/>
  <c r="I191" i="1"/>
  <c r="J191" i="1"/>
  <c r="I189" i="1"/>
  <c r="J189" i="1"/>
  <c r="I187" i="1"/>
  <c r="J187" i="1"/>
  <c r="I185" i="1"/>
  <c r="J185" i="1"/>
  <c r="I183" i="1"/>
  <c r="J183" i="1"/>
  <c r="I181" i="1"/>
  <c r="J181" i="1"/>
  <c r="I179" i="1"/>
  <c r="J179" i="1"/>
  <c r="I177" i="1"/>
  <c r="J177" i="1"/>
  <c r="I175" i="1"/>
  <c r="J175" i="1"/>
  <c r="I173" i="1"/>
  <c r="J173" i="1"/>
  <c r="I171" i="1"/>
  <c r="J171" i="1"/>
  <c r="I169" i="1"/>
  <c r="J169" i="1"/>
  <c r="I167" i="1"/>
  <c r="J167" i="1"/>
  <c r="I165" i="1"/>
  <c r="J165" i="1"/>
  <c r="I163" i="1"/>
  <c r="J163" i="1"/>
  <c r="I161" i="1"/>
  <c r="J161" i="1"/>
  <c r="I159" i="1"/>
  <c r="J159" i="1"/>
  <c r="I157" i="1"/>
  <c r="J157" i="1"/>
  <c r="I155" i="1"/>
  <c r="J155" i="1"/>
  <c r="I153" i="1"/>
  <c r="J153" i="1"/>
  <c r="I151" i="1"/>
  <c r="J151" i="1"/>
  <c r="I149" i="1"/>
  <c r="J149" i="1"/>
  <c r="I147" i="1"/>
  <c r="J147" i="1"/>
  <c r="I145" i="1"/>
  <c r="J145" i="1"/>
  <c r="I143" i="1"/>
  <c r="J143" i="1"/>
  <c r="I141" i="1"/>
  <c r="J141" i="1"/>
  <c r="I139" i="1"/>
  <c r="J139" i="1"/>
  <c r="I137" i="1"/>
  <c r="J137" i="1"/>
  <c r="I135" i="1"/>
  <c r="J135" i="1"/>
  <c r="I133" i="1"/>
  <c r="J133" i="1"/>
  <c r="I131" i="1"/>
  <c r="J131" i="1"/>
  <c r="I129" i="1"/>
  <c r="J129" i="1"/>
  <c r="I127" i="1"/>
  <c r="J127" i="1"/>
  <c r="I125" i="1"/>
  <c r="J125" i="1"/>
  <c r="I123" i="1"/>
  <c r="J123" i="1"/>
  <c r="I121" i="1"/>
  <c r="J121" i="1"/>
  <c r="I119" i="1"/>
  <c r="J119" i="1"/>
  <c r="I117" i="1"/>
  <c r="J117" i="1"/>
  <c r="I115" i="1"/>
  <c r="J115" i="1"/>
  <c r="I113" i="1"/>
  <c r="J113" i="1"/>
  <c r="I111" i="1"/>
  <c r="J111" i="1"/>
  <c r="I109" i="1"/>
  <c r="J109" i="1"/>
  <c r="I107" i="1"/>
  <c r="J107" i="1"/>
  <c r="I105" i="1"/>
  <c r="J105" i="1"/>
  <c r="I103" i="1"/>
  <c r="J103" i="1"/>
  <c r="I101" i="1"/>
  <c r="J101" i="1"/>
  <c r="I99" i="1"/>
  <c r="J99" i="1"/>
  <c r="I97" i="1"/>
  <c r="J97" i="1"/>
  <c r="I95" i="1"/>
  <c r="J95" i="1"/>
  <c r="I93" i="1"/>
  <c r="J93" i="1"/>
  <c r="I91" i="1"/>
  <c r="J91" i="1"/>
  <c r="I89" i="1"/>
  <c r="J89" i="1"/>
  <c r="I87" i="1"/>
  <c r="J87" i="1"/>
  <c r="I85" i="1"/>
  <c r="J85" i="1"/>
  <c r="I83" i="1"/>
  <c r="J83" i="1"/>
  <c r="I81" i="1"/>
  <c r="J81" i="1"/>
  <c r="I79" i="1"/>
  <c r="J79" i="1"/>
  <c r="I77" i="1"/>
  <c r="J77" i="1"/>
  <c r="I75" i="1"/>
  <c r="J75" i="1"/>
  <c r="I73" i="1"/>
  <c r="J73" i="1"/>
  <c r="I71" i="1"/>
  <c r="J71" i="1"/>
  <c r="I69" i="1"/>
  <c r="J69" i="1"/>
  <c r="I67" i="1"/>
  <c r="J67" i="1"/>
  <c r="I65" i="1"/>
  <c r="J65" i="1"/>
  <c r="I63" i="1"/>
  <c r="J63" i="1"/>
  <c r="I61" i="1"/>
  <c r="J61" i="1"/>
  <c r="I59" i="1"/>
  <c r="J59" i="1"/>
  <c r="I57" i="1"/>
  <c r="J57" i="1"/>
  <c r="I55" i="1"/>
  <c r="J55" i="1"/>
  <c r="I53" i="1"/>
  <c r="J53" i="1"/>
  <c r="I51" i="1"/>
  <c r="J51" i="1"/>
  <c r="I49" i="1"/>
  <c r="J49" i="1"/>
  <c r="I47" i="1"/>
  <c r="J47" i="1"/>
  <c r="I45" i="1"/>
  <c r="J45" i="1"/>
  <c r="I43" i="1"/>
  <c r="J43" i="1"/>
  <c r="I41" i="1"/>
  <c r="J41" i="1"/>
  <c r="I39" i="1"/>
  <c r="J39" i="1"/>
  <c r="I37" i="1"/>
  <c r="J37" i="1"/>
  <c r="I35" i="1"/>
  <c r="J35" i="1"/>
  <c r="J33" i="1"/>
  <c r="I33" i="1"/>
  <c r="I31" i="1"/>
  <c r="J31" i="1"/>
  <c r="I29" i="1"/>
  <c r="J29" i="1"/>
  <c r="I27" i="1"/>
  <c r="J27" i="1"/>
  <c r="J25" i="1"/>
  <c r="I25" i="1"/>
  <c r="I23" i="1"/>
  <c r="J23" i="1"/>
  <c r="I21" i="1"/>
  <c r="J21" i="1"/>
  <c r="I19" i="1"/>
  <c r="J19" i="1"/>
  <c r="D24" i="6"/>
  <c r="M9" i="6"/>
  <c r="N9" i="6"/>
  <c r="M10" i="6"/>
  <c r="N10" i="6"/>
  <c r="D11" i="6"/>
  <c r="M11" i="6"/>
  <c r="N11" i="6"/>
  <c r="D12" i="6"/>
  <c r="M12" i="6"/>
  <c r="N12" i="6"/>
  <c r="D13" i="6"/>
  <c r="M13" i="6"/>
  <c r="N13" i="6"/>
  <c r="D14" i="6"/>
  <c r="M14" i="6"/>
  <c r="N14" i="6"/>
  <c r="D15" i="6"/>
  <c r="M15" i="6"/>
  <c r="N15" i="6"/>
  <c r="D16" i="6"/>
  <c r="M16" i="6"/>
  <c r="N16" i="6"/>
  <c r="D17" i="6"/>
  <c r="M17" i="6"/>
  <c r="N17" i="6"/>
  <c r="D18" i="6"/>
  <c r="M18" i="6"/>
  <c r="N18" i="6"/>
  <c r="D19" i="6"/>
  <c r="M19" i="6"/>
  <c r="N19" i="6"/>
  <c r="D20" i="6"/>
  <c r="M20" i="6"/>
  <c r="N20" i="6"/>
  <c r="D21" i="6"/>
  <c r="M21" i="6"/>
  <c r="N21" i="6"/>
  <c r="D22" i="6"/>
  <c r="M22" i="6"/>
  <c r="N22" i="6"/>
  <c r="D23" i="6"/>
  <c r="M23" i="6"/>
  <c r="N23" i="6"/>
  <c r="M24" i="6"/>
  <c r="N24" i="6"/>
  <c r="D25" i="6"/>
  <c r="M25" i="6"/>
  <c r="N25" i="6"/>
  <c r="D26" i="6"/>
  <c r="M26" i="6"/>
  <c r="N26" i="6"/>
  <c r="D27" i="6"/>
  <c r="M27" i="6"/>
  <c r="N27" i="6"/>
  <c r="D28" i="6"/>
  <c r="M28" i="6"/>
  <c r="N28" i="6"/>
  <c r="D29" i="6"/>
  <c r="M29" i="6"/>
  <c r="N29" i="6"/>
  <c r="D30" i="6"/>
  <c r="M30" i="6"/>
  <c r="N30" i="6"/>
  <c r="D31" i="6"/>
  <c r="M31" i="6"/>
  <c r="N31" i="6"/>
  <c r="D32" i="6"/>
  <c r="M32" i="6"/>
  <c r="N32" i="6"/>
  <c r="D33" i="6"/>
  <c r="M33" i="6"/>
  <c r="N33" i="6"/>
  <c r="D34" i="6"/>
  <c r="M34" i="6"/>
  <c r="N34" i="6"/>
  <c r="D35" i="6"/>
  <c r="M35" i="6"/>
  <c r="N35" i="6"/>
  <c r="D36" i="6"/>
  <c r="M36" i="6"/>
  <c r="N36" i="6"/>
  <c r="D37" i="6"/>
  <c r="M37" i="6"/>
  <c r="N37" i="6"/>
  <c r="D38" i="6"/>
  <c r="M38" i="6"/>
  <c r="N38" i="6"/>
  <c r="D39" i="6"/>
  <c r="M39" i="6"/>
  <c r="N39" i="6"/>
  <c r="D40" i="6"/>
  <c r="M40" i="6"/>
  <c r="N40" i="6"/>
  <c r="D41" i="6"/>
  <c r="M41" i="6"/>
  <c r="N41" i="6"/>
  <c r="D42" i="6"/>
  <c r="M42" i="6"/>
  <c r="N42" i="6"/>
  <c r="D43" i="6"/>
  <c r="M43" i="6"/>
  <c r="N43" i="6"/>
  <c r="D44" i="6"/>
  <c r="M44" i="6"/>
  <c r="N44" i="6"/>
  <c r="D45" i="6"/>
  <c r="M45" i="6"/>
  <c r="N45" i="6"/>
  <c r="D46" i="6"/>
  <c r="M46" i="6"/>
  <c r="N46" i="6"/>
  <c r="D47" i="6"/>
  <c r="M47" i="6"/>
  <c r="N47" i="6"/>
  <c r="D48" i="6"/>
  <c r="M48" i="6"/>
  <c r="N48" i="6"/>
  <c r="D49" i="6"/>
  <c r="M49" i="6"/>
  <c r="N49" i="6"/>
  <c r="D50" i="6"/>
  <c r="M50" i="6"/>
  <c r="N50" i="6"/>
  <c r="D51" i="6"/>
  <c r="M51" i="6"/>
  <c r="N51" i="6"/>
  <c r="D52" i="6"/>
  <c r="M52" i="6"/>
  <c r="N52" i="6"/>
  <c r="D53" i="6"/>
  <c r="M53" i="6"/>
  <c r="N53" i="6"/>
  <c r="D54" i="6"/>
  <c r="M54" i="6"/>
  <c r="N54" i="6"/>
  <c r="D55" i="6"/>
  <c r="M55" i="6"/>
  <c r="N55" i="6"/>
  <c r="D56" i="6"/>
  <c r="M56" i="6"/>
  <c r="N56" i="6"/>
  <c r="D57" i="6"/>
  <c r="M57" i="6"/>
  <c r="N57" i="6"/>
  <c r="D58" i="6"/>
  <c r="M58" i="6"/>
  <c r="N58" i="6"/>
  <c r="D59" i="6"/>
  <c r="M59" i="6"/>
  <c r="N59" i="6"/>
  <c r="D60" i="6"/>
  <c r="M60" i="6"/>
  <c r="N60" i="6"/>
  <c r="D61" i="6"/>
  <c r="M61" i="6"/>
  <c r="N61" i="6"/>
  <c r="D62" i="6"/>
  <c r="M62" i="6"/>
  <c r="N62" i="6"/>
  <c r="D63" i="6"/>
  <c r="M63" i="6"/>
  <c r="N63" i="6"/>
  <c r="D64" i="6"/>
  <c r="M64" i="6"/>
  <c r="N64" i="6"/>
  <c r="D65" i="6"/>
  <c r="M65" i="6"/>
  <c r="N65" i="6"/>
  <c r="D66" i="6"/>
  <c r="M66" i="6"/>
  <c r="N66" i="6"/>
  <c r="D67" i="6"/>
  <c r="M67" i="6"/>
  <c r="N67" i="6"/>
  <c r="D68" i="6"/>
  <c r="M68" i="6"/>
  <c r="N68" i="6"/>
  <c r="D69" i="6"/>
  <c r="M69" i="6"/>
  <c r="N69" i="6"/>
  <c r="D70" i="6"/>
  <c r="M70" i="6"/>
  <c r="N70" i="6"/>
  <c r="D71" i="6"/>
  <c r="M71" i="6"/>
  <c r="N71" i="6"/>
  <c r="D72" i="6"/>
  <c r="M72" i="6"/>
  <c r="N72" i="6"/>
  <c r="D73" i="6"/>
  <c r="M73" i="6"/>
  <c r="N73" i="6"/>
  <c r="D74" i="6"/>
  <c r="M74" i="6"/>
  <c r="N74" i="6"/>
  <c r="D75" i="6"/>
  <c r="M75" i="6"/>
  <c r="N75" i="6"/>
  <c r="D76" i="6"/>
  <c r="M76" i="6"/>
  <c r="N76" i="6"/>
  <c r="D77" i="6"/>
  <c r="M77" i="6"/>
  <c r="N77" i="6"/>
  <c r="D78" i="6"/>
  <c r="M78" i="6"/>
  <c r="N78" i="6"/>
  <c r="D79" i="6"/>
  <c r="M79" i="6"/>
  <c r="N79" i="6"/>
  <c r="D80" i="6"/>
  <c r="M80" i="6"/>
  <c r="N80" i="6"/>
  <c r="D81" i="6"/>
  <c r="M81" i="6"/>
  <c r="N81" i="6"/>
  <c r="D82" i="6"/>
  <c r="M82" i="6"/>
  <c r="N82" i="6"/>
  <c r="D83" i="6"/>
  <c r="M83" i="6"/>
  <c r="N83" i="6"/>
  <c r="D84" i="6"/>
  <c r="M84" i="6"/>
  <c r="N84" i="6"/>
  <c r="D85" i="6"/>
  <c r="M85" i="6"/>
  <c r="N85" i="6"/>
  <c r="D86" i="6"/>
  <c r="M86" i="6"/>
  <c r="N86" i="6"/>
  <c r="D87" i="6"/>
  <c r="M87" i="6"/>
  <c r="N87" i="6"/>
  <c r="D88" i="6"/>
  <c r="M88" i="6"/>
  <c r="N88" i="6"/>
  <c r="D89" i="6"/>
  <c r="M89" i="6"/>
  <c r="N89" i="6"/>
  <c r="D90" i="6"/>
  <c r="M90" i="6"/>
  <c r="N90" i="6"/>
  <c r="D91" i="6"/>
  <c r="M91" i="6"/>
  <c r="N91" i="6"/>
  <c r="D92" i="6"/>
  <c r="M92" i="6"/>
  <c r="N92" i="6"/>
  <c r="D93" i="6"/>
  <c r="M93" i="6"/>
  <c r="N93" i="6"/>
  <c r="D94" i="6"/>
  <c r="M94" i="6"/>
  <c r="N94" i="6"/>
  <c r="D95" i="6"/>
  <c r="M95" i="6"/>
  <c r="N95" i="6"/>
  <c r="D96" i="6"/>
  <c r="M96" i="6"/>
  <c r="N96" i="6"/>
  <c r="D97" i="6"/>
  <c r="M97" i="6"/>
  <c r="N97" i="6"/>
  <c r="D98" i="6"/>
  <c r="M98" i="6"/>
  <c r="N98" i="6"/>
  <c r="D99" i="6"/>
  <c r="M99" i="6"/>
  <c r="N99" i="6"/>
  <c r="D100" i="6"/>
  <c r="M100" i="6"/>
  <c r="N100" i="6"/>
  <c r="D101" i="6"/>
  <c r="M101" i="6"/>
  <c r="N101" i="6"/>
  <c r="D102" i="6"/>
  <c r="M102" i="6"/>
  <c r="N102" i="6"/>
  <c r="D103" i="6"/>
  <c r="M103" i="6"/>
  <c r="N103" i="6"/>
  <c r="D104" i="6"/>
  <c r="M104" i="6"/>
  <c r="N104" i="6"/>
  <c r="D105" i="6"/>
  <c r="M105" i="6"/>
  <c r="N105" i="6"/>
  <c r="D106" i="6"/>
  <c r="M106" i="6"/>
  <c r="N106" i="6"/>
  <c r="D107" i="6"/>
  <c r="M107" i="6"/>
  <c r="N107" i="6"/>
  <c r="D108" i="6"/>
  <c r="M108" i="6"/>
  <c r="N108" i="6"/>
  <c r="D109" i="6"/>
  <c r="M109" i="6"/>
  <c r="N109" i="6"/>
  <c r="D110" i="6"/>
  <c r="M110" i="6"/>
  <c r="N110" i="6"/>
  <c r="D111" i="6"/>
  <c r="M111" i="6"/>
  <c r="N111" i="6"/>
  <c r="D112" i="6"/>
  <c r="M112" i="6"/>
  <c r="N112" i="6"/>
  <c r="D113" i="6"/>
  <c r="M113" i="6"/>
  <c r="N113" i="6"/>
  <c r="D114" i="6"/>
  <c r="M114" i="6"/>
  <c r="N114" i="6"/>
  <c r="D115" i="6"/>
  <c r="M115" i="6"/>
  <c r="N115" i="6"/>
  <c r="D116" i="6"/>
  <c r="M116" i="6"/>
  <c r="N116" i="6"/>
  <c r="D117" i="6"/>
  <c r="M117" i="6"/>
  <c r="N117" i="6"/>
  <c r="D118" i="6"/>
  <c r="M118" i="6"/>
  <c r="N118" i="6"/>
  <c r="D119" i="6"/>
  <c r="M119" i="6"/>
  <c r="N119" i="6"/>
  <c r="D120" i="6"/>
  <c r="M120" i="6"/>
  <c r="N120" i="6"/>
  <c r="D121" i="6"/>
  <c r="M121" i="6"/>
  <c r="N121" i="6"/>
  <c r="D122" i="6"/>
  <c r="M122" i="6"/>
  <c r="N122" i="6"/>
  <c r="D123" i="6"/>
  <c r="M123" i="6"/>
  <c r="N123" i="6"/>
  <c r="D124" i="6"/>
  <c r="M124" i="6"/>
  <c r="N124" i="6"/>
  <c r="D125" i="6"/>
  <c r="M125" i="6"/>
  <c r="N125" i="6"/>
  <c r="D126" i="6"/>
  <c r="M126" i="6"/>
  <c r="N126" i="6"/>
  <c r="D127" i="6"/>
  <c r="M127" i="6"/>
  <c r="N127" i="6"/>
  <c r="D128" i="6"/>
  <c r="M128" i="6"/>
  <c r="N128" i="6"/>
  <c r="D129" i="6"/>
  <c r="M129" i="6"/>
  <c r="N129" i="6"/>
  <c r="D130" i="6"/>
  <c r="M130" i="6"/>
  <c r="N130" i="6"/>
  <c r="D131" i="6"/>
  <c r="M131" i="6"/>
  <c r="N131" i="6"/>
  <c r="D132" i="6"/>
  <c r="M132" i="6"/>
  <c r="N132" i="6"/>
  <c r="D133" i="6"/>
  <c r="M133" i="6"/>
  <c r="N133" i="6"/>
  <c r="D134" i="6"/>
  <c r="M134" i="6"/>
  <c r="N134" i="6"/>
  <c r="D135" i="6"/>
  <c r="M135" i="6"/>
  <c r="N135" i="6"/>
  <c r="D136" i="6"/>
  <c r="M136" i="6"/>
  <c r="N136" i="6"/>
  <c r="D137" i="6"/>
  <c r="M137" i="6"/>
  <c r="N137" i="6"/>
  <c r="D138" i="6"/>
  <c r="M138" i="6"/>
  <c r="N138" i="6"/>
  <c r="D139" i="6"/>
  <c r="M139" i="6"/>
  <c r="N139" i="6"/>
  <c r="D140" i="6"/>
  <c r="M140" i="6"/>
  <c r="N140" i="6"/>
  <c r="D141" i="6"/>
  <c r="M141" i="6"/>
  <c r="N141" i="6"/>
  <c r="D142" i="6"/>
  <c r="M142" i="6"/>
  <c r="N142" i="6"/>
  <c r="D143" i="6"/>
  <c r="M143" i="6"/>
  <c r="N143" i="6"/>
  <c r="D144" i="6"/>
  <c r="M144" i="6"/>
  <c r="N144" i="6"/>
  <c r="D145" i="6"/>
  <c r="M145" i="6"/>
  <c r="N145" i="6"/>
  <c r="D146" i="6"/>
  <c r="M146" i="6"/>
  <c r="N146" i="6"/>
  <c r="D147" i="6"/>
  <c r="M147" i="6"/>
  <c r="N147" i="6"/>
  <c r="D148" i="6"/>
  <c r="M148" i="6"/>
  <c r="N148" i="6"/>
  <c r="D149" i="6"/>
  <c r="M149" i="6"/>
  <c r="N149" i="6"/>
  <c r="D150" i="6"/>
  <c r="M150" i="6"/>
  <c r="N150" i="6"/>
  <c r="D151" i="6"/>
  <c r="M151" i="6"/>
  <c r="N151" i="6"/>
  <c r="D152" i="6"/>
  <c r="M152" i="6"/>
  <c r="N152" i="6"/>
  <c r="D153" i="6"/>
  <c r="M153" i="6"/>
  <c r="N153" i="6"/>
  <c r="D154" i="6"/>
  <c r="M154" i="6"/>
  <c r="N154" i="6"/>
  <c r="D155" i="6"/>
  <c r="M155" i="6"/>
  <c r="N155" i="6"/>
  <c r="D156" i="6"/>
  <c r="M156" i="6"/>
  <c r="N156" i="6"/>
  <c r="D157" i="6"/>
  <c r="M157" i="6"/>
  <c r="N157" i="6"/>
  <c r="D158" i="6"/>
  <c r="M158" i="6"/>
  <c r="N158" i="6"/>
  <c r="D159" i="6"/>
  <c r="M159" i="6"/>
  <c r="N159" i="6"/>
  <c r="D160" i="6"/>
  <c r="M160" i="6"/>
  <c r="N160" i="6"/>
  <c r="D161" i="6"/>
  <c r="M161" i="6"/>
  <c r="N161" i="6"/>
  <c r="D162" i="6"/>
  <c r="M162" i="6"/>
  <c r="N162" i="6"/>
  <c r="D163" i="6"/>
  <c r="M163" i="6"/>
  <c r="N163" i="6"/>
  <c r="D164" i="6"/>
  <c r="M164" i="6"/>
  <c r="N164" i="6"/>
  <c r="D165" i="6"/>
  <c r="M165" i="6"/>
  <c r="N165" i="6"/>
  <c r="D166" i="6"/>
  <c r="M166" i="6"/>
  <c r="N166" i="6"/>
  <c r="D167" i="6"/>
  <c r="M167" i="6"/>
  <c r="N167" i="6"/>
  <c r="D168" i="6"/>
  <c r="M168" i="6"/>
  <c r="N168" i="6"/>
  <c r="D169" i="6"/>
  <c r="M169" i="6"/>
  <c r="N169" i="6"/>
  <c r="D170" i="6"/>
  <c r="M170" i="6"/>
  <c r="N170" i="6"/>
  <c r="D171" i="6"/>
  <c r="M171" i="6"/>
  <c r="N171" i="6"/>
  <c r="D172" i="6"/>
  <c r="M172" i="6"/>
  <c r="N172" i="6"/>
  <c r="D173" i="6"/>
  <c r="M173" i="6"/>
  <c r="N173" i="6"/>
  <c r="D174" i="6"/>
  <c r="M174" i="6"/>
  <c r="N174" i="6"/>
  <c r="D175" i="6"/>
  <c r="M175" i="6"/>
  <c r="N175" i="6"/>
  <c r="D176" i="6"/>
  <c r="M176" i="6"/>
  <c r="N176" i="6"/>
  <c r="D177" i="6"/>
  <c r="M177" i="6"/>
  <c r="N177" i="6"/>
  <c r="D178" i="6"/>
  <c r="M178" i="6"/>
  <c r="N178" i="6"/>
  <c r="D179" i="6"/>
  <c r="M179" i="6"/>
  <c r="N179" i="6"/>
  <c r="D180" i="6"/>
  <c r="M180" i="6"/>
  <c r="N180" i="6"/>
  <c r="D181" i="6"/>
  <c r="M181" i="6"/>
  <c r="N181" i="6"/>
  <c r="D182" i="6"/>
  <c r="M182" i="6"/>
  <c r="N182" i="6"/>
  <c r="D183" i="6"/>
  <c r="M183" i="6"/>
  <c r="N183" i="6"/>
  <c r="D184" i="6"/>
  <c r="M184" i="6"/>
  <c r="N184" i="6"/>
  <c r="D185" i="6"/>
  <c r="M185" i="6"/>
  <c r="N185" i="6"/>
  <c r="D186" i="6"/>
  <c r="M186" i="6"/>
  <c r="N186" i="6"/>
  <c r="D187" i="6"/>
  <c r="M187" i="6"/>
  <c r="N187" i="6"/>
  <c r="D188" i="6"/>
  <c r="M188" i="6"/>
  <c r="N188" i="6"/>
  <c r="D189" i="6"/>
  <c r="M189" i="6"/>
  <c r="N189" i="6"/>
  <c r="D190" i="6"/>
  <c r="M190" i="6"/>
  <c r="N190" i="6"/>
  <c r="D191" i="6"/>
  <c r="M191" i="6"/>
  <c r="N191" i="6"/>
  <c r="D192" i="6"/>
  <c r="M192" i="6"/>
  <c r="N192" i="6"/>
  <c r="D193" i="6"/>
  <c r="M193" i="6"/>
  <c r="N193" i="6"/>
  <c r="D194" i="6"/>
  <c r="M194" i="6"/>
  <c r="N194" i="6"/>
  <c r="D195" i="6"/>
  <c r="M195" i="6"/>
  <c r="N195" i="6"/>
  <c r="D196" i="6"/>
  <c r="M196" i="6"/>
  <c r="N196" i="6"/>
  <c r="D197" i="6"/>
  <c r="M197" i="6"/>
  <c r="N197" i="6"/>
  <c r="D198" i="6"/>
  <c r="M198" i="6"/>
  <c r="N198" i="6"/>
  <c r="D199" i="6"/>
  <c r="M199" i="6"/>
  <c r="N199" i="6"/>
  <c r="D200" i="6"/>
  <c r="M200" i="6"/>
  <c r="N200" i="6"/>
  <c r="D201" i="6"/>
  <c r="M201" i="6"/>
  <c r="N201" i="6"/>
  <c r="D202" i="6"/>
  <c r="M202" i="6"/>
  <c r="N202" i="6"/>
  <c r="D203" i="6"/>
  <c r="M203" i="6"/>
  <c r="N203" i="6"/>
  <c r="D204" i="6"/>
  <c r="M204" i="6"/>
  <c r="N204" i="6"/>
  <c r="D205" i="6"/>
  <c r="M205" i="6"/>
  <c r="N205" i="6"/>
  <c r="D206" i="6"/>
  <c r="M206" i="6"/>
  <c r="N206" i="6"/>
  <c r="D207" i="6"/>
  <c r="M207" i="6"/>
  <c r="N207" i="6"/>
  <c r="D208" i="6"/>
  <c r="M208" i="6"/>
  <c r="N208" i="6"/>
  <c r="D209" i="6"/>
  <c r="M209" i="6"/>
  <c r="N209" i="6"/>
  <c r="D210" i="6"/>
  <c r="M210" i="6"/>
  <c r="N210" i="6"/>
  <c r="D211" i="6"/>
  <c r="M211" i="6"/>
  <c r="N211" i="6"/>
  <c r="D212" i="6"/>
  <c r="M212" i="6"/>
  <c r="N212" i="6"/>
  <c r="D213" i="6"/>
  <c r="M213" i="6"/>
  <c r="N213" i="6"/>
  <c r="D214" i="6"/>
  <c r="M214" i="6"/>
  <c r="N214" i="6"/>
  <c r="D215" i="6"/>
  <c r="M215" i="6"/>
  <c r="N215" i="6"/>
  <c r="D216" i="6"/>
  <c r="M216" i="6"/>
  <c r="N216" i="6"/>
  <c r="D217" i="6"/>
  <c r="M217" i="6"/>
  <c r="N217" i="6"/>
  <c r="D218" i="6"/>
  <c r="M218" i="6"/>
  <c r="N218" i="6"/>
  <c r="D219" i="6"/>
  <c r="M219" i="6"/>
  <c r="N219" i="6"/>
  <c r="D220" i="6"/>
  <c r="M220" i="6"/>
  <c r="N220" i="6"/>
  <c r="D221" i="6"/>
  <c r="M221" i="6"/>
  <c r="N221" i="6"/>
  <c r="D222" i="6"/>
  <c r="M222" i="6"/>
  <c r="N222" i="6"/>
  <c r="D223" i="6"/>
  <c r="M223" i="6"/>
  <c r="N223" i="6"/>
  <c r="D224" i="6"/>
  <c r="M224" i="6"/>
  <c r="N224" i="6"/>
  <c r="D225" i="6"/>
  <c r="M225" i="6"/>
  <c r="N225" i="6"/>
  <c r="D226" i="6"/>
  <c r="M226" i="6"/>
  <c r="N226" i="6"/>
  <c r="D227" i="6"/>
  <c r="M227" i="6"/>
  <c r="N227" i="6"/>
  <c r="D228" i="6"/>
  <c r="M228" i="6"/>
  <c r="N228" i="6"/>
  <c r="D229" i="6"/>
  <c r="M229" i="6"/>
  <c r="N229" i="6"/>
  <c r="D230" i="6"/>
  <c r="M230" i="6"/>
  <c r="N230" i="6"/>
  <c r="D231" i="6"/>
  <c r="M231" i="6"/>
  <c r="N231" i="6"/>
  <c r="D232" i="6"/>
  <c r="M232" i="6"/>
  <c r="N232" i="6"/>
  <c r="D233" i="6"/>
  <c r="M233" i="6"/>
  <c r="N233" i="6"/>
  <c r="D234" i="6"/>
  <c r="M234" i="6"/>
  <c r="N234" i="6"/>
  <c r="D235" i="6"/>
  <c r="M235" i="6"/>
  <c r="N235" i="6"/>
  <c r="D236" i="6"/>
  <c r="M236" i="6"/>
  <c r="N236" i="6"/>
  <c r="D237" i="6"/>
  <c r="M237" i="6"/>
  <c r="N237" i="6"/>
  <c r="D238" i="6"/>
  <c r="M238" i="6"/>
  <c r="N238" i="6"/>
  <c r="D239" i="6"/>
  <c r="M239" i="6"/>
  <c r="N239" i="6"/>
  <c r="D240" i="6"/>
  <c r="M240" i="6"/>
  <c r="N240" i="6"/>
  <c r="D241" i="6"/>
  <c r="M241" i="6"/>
  <c r="N241" i="6"/>
  <c r="D242" i="6"/>
  <c r="M242" i="6"/>
  <c r="N242" i="6"/>
  <c r="D243" i="6"/>
  <c r="M243" i="6"/>
  <c r="N243" i="6"/>
  <c r="D244" i="6"/>
  <c r="M244" i="6"/>
  <c r="N244" i="6"/>
  <c r="D245" i="6"/>
  <c r="M245" i="6"/>
  <c r="N245" i="6"/>
  <c r="D246" i="6"/>
  <c r="M246" i="6"/>
  <c r="N246" i="6"/>
  <c r="D247" i="6"/>
  <c r="M247" i="6"/>
  <c r="N247" i="6"/>
  <c r="D248" i="6"/>
  <c r="M248" i="6"/>
  <c r="N248" i="6"/>
  <c r="D249" i="6"/>
  <c r="M249" i="6"/>
  <c r="N249" i="6"/>
  <c r="D250" i="6"/>
  <c r="M250" i="6"/>
  <c r="N250" i="6"/>
  <c r="D251" i="6"/>
  <c r="M251" i="6"/>
  <c r="N251" i="6"/>
  <c r="D252" i="6"/>
  <c r="M252" i="6"/>
  <c r="N252" i="6"/>
  <c r="D253" i="6"/>
  <c r="M253" i="6"/>
  <c r="N253" i="6"/>
  <c r="D254" i="6"/>
  <c r="M254" i="6"/>
  <c r="N254" i="6"/>
  <c r="D255" i="6"/>
  <c r="M255" i="6"/>
  <c r="N255" i="6"/>
  <c r="D256" i="6"/>
  <c r="M256" i="6"/>
  <c r="N256" i="6"/>
  <c r="D257" i="6"/>
  <c r="M257" i="6"/>
  <c r="N257" i="6"/>
  <c r="D258" i="6"/>
  <c r="M258" i="6"/>
  <c r="N258" i="6"/>
  <c r="D259" i="6"/>
  <c r="M259" i="6"/>
  <c r="N259" i="6"/>
  <c r="D260" i="6"/>
  <c r="M260" i="6"/>
  <c r="N260" i="6"/>
  <c r="D261" i="6"/>
  <c r="M261" i="6"/>
  <c r="N261" i="6"/>
  <c r="D262" i="6"/>
  <c r="M262" i="6"/>
  <c r="N262" i="6"/>
  <c r="D263" i="6"/>
  <c r="M263" i="6"/>
  <c r="N263" i="6"/>
  <c r="D264" i="6"/>
  <c r="M264" i="6"/>
  <c r="N264" i="6"/>
  <c r="D265" i="6"/>
  <c r="M265" i="6"/>
  <c r="N265" i="6"/>
  <c r="D266" i="6"/>
  <c r="M266" i="6"/>
  <c r="N266" i="6"/>
  <c r="D267" i="6"/>
  <c r="M267" i="6"/>
  <c r="N267" i="6"/>
  <c r="D268" i="6"/>
  <c r="M268" i="6"/>
  <c r="N268" i="6"/>
  <c r="D269" i="6"/>
  <c r="M269" i="6"/>
  <c r="N269" i="6"/>
  <c r="D270" i="6"/>
  <c r="M270" i="6"/>
  <c r="N270" i="6"/>
  <c r="D271" i="6"/>
  <c r="M271" i="6"/>
  <c r="N271" i="6"/>
  <c r="D272" i="6"/>
  <c r="M272" i="6"/>
  <c r="N272" i="6"/>
  <c r="D273" i="6"/>
  <c r="M273" i="6"/>
  <c r="N273" i="6"/>
  <c r="D274" i="6"/>
  <c r="M274" i="6"/>
  <c r="N274" i="6"/>
  <c r="D275" i="6"/>
  <c r="M275" i="6"/>
  <c r="N275" i="6"/>
  <c r="D276" i="6"/>
  <c r="M276" i="6"/>
  <c r="N276" i="6"/>
  <c r="D277" i="6"/>
  <c r="M277" i="6"/>
  <c r="N277" i="6"/>
  <c r="D278" i="6"/>
  <c r="M278" i="6"/>
  <c r="N278" i="6"/>
  <c r="D279" i="6"/>
  <c r="M279" i="6"/>
  <c r="N279" i="6"/>
  <c r="D280" i="6"/>
  <c r="M280" i="6"/>
  <c r="N280" i="6"/>
  <c r="D281" i="6"/>
  <c r="M281" i="6"/>
  <c r="N281" i="6"/>
  <c r="D282" i="6"/>
  <c r="M282" i="6"/>
  <c r="N282" i="6"/>
  <c r="D283" i="6"/>
  <c r="M283" i="6"/>
  <c r="N283" i="6"/>
  <c r="D284" i="6"/>
  <c r="M284" i="6"/>
  <c r="N284" i="6"/>
  <c r="D285" i="6"/>
  <c r="M285" i="6"/>
  <c r="N285" i="6"/>
  <c r="D286" i="6"/>
  <c r="M286" i="6"/>
  <c r="N286" i="6"/>
  <c r="D287" i="6"/>
  <c r="M287" i="6"/>
  <c r="N287" i="6"/>
  <c r="D288" i="6"/>
  <c r="M288" i="6"/>
  <c r="N288" i="6"/>
  <c r="D289" i="6"/>
  <c r="M289" i="6"/>
  <c r="N289" i="6"/>
  <c r="D290" i="6"/>
  <c r="M290" i="6"/>
  <c r="N290" i="6"/>
  <c r="D291" i="6"/>
  <c r="M291" i="6"/>
  <c r="N291" i="6"/>
  <c r="D292" i="6"/>
  <c r="M292" i="6"/>
  <c r="N292" i="6"/>
  <c r="D293" i="6"/>
  <c r="M293" i="6"/>
  <c r="N293" i="6"/>
  <c r="D294" i="6"/>
  <c r="M294" i="6"/>
  <c r="N294" i="6"/>
  <c r="D295" i="6"/>
  <c r="M295" i="6"/>
  <c r="N295" i="6"/>
  <c r="D296" i="6"/>
  <c r="M296" i="6"/>
  <c r="N296" i="6"/>
  <c r="D297" i="6"/>
  <c r="M297" i="6"/>
  <c r="N297" i="6"/>
  <c r="D298" i="6"/>
  <c r="M298" i="6"/>
  <c r="N298" i="6"/>
  <c r="D299" i="6"/>
  <c r="M299" i="6"/>
  <c r="N299" i="6"/>
  <c r="D300" i="6"/>
  <c r="M300" i="6"/>
  <c r="N300" i="6"/>
  <c r="D301" i="6"/>
  <c r="M301" i="6"/>
  <c r="N301" i="6"/>
  <c r="D302" i="6"/>
  <c r="M302" i="6"/>
  <c r="N302" i="6"/>
  <c r="D303" i="6"/>
  <c r="M303" i="6"/>
  <c r="N303" i="6"/>
  <c r="D304" i="6"/>
  <c r="M304" i="6"/>
  <c r="N304" i="6"/>
  <c r="D305" i="6"/>
  <c r="M305" i="6"/>
  <c r="N305" i="6"/>
  <c r="D306" i="6"/>
  <c r="M306" i="6"/>
  <c r="N306" i="6"/>
  <c r="D307" i="6"/>
  <c r="M307" i="6"/>
  <c r="N307" i="6"/>
  <c r="D308" i="6"/>
  <c r="M308" i="6"/>
  <c r="N308" i="6"/>
  <c r="D309" i="6"/>
  <c r="M309" i="6"/>
  <c r="N309" i="6"/>
  <c r="D310" i="6"/>
  <c r="M310" i="6"/>
  <c r="N310" i="6"/>
  <c r="D311" i="6"/>
  <c r="M311" i="6"/>
  <c r="N311" i="6"/>
  <c r="D312" i="6"/>
  <c r="M312" i="6"/>
  <c r="N312" i="6"/>
  <c r="D313" i="6"/>
  <c r="M313" i="6"/>
  <c r="N313" i="6"/>
  <c r="D314" i="6"/>
  <c r="M314" i="6"/>
  <c r="N314" i="6"/>
  <c r="D315" i="6"/>
  <c r="M315" i="6"/>
  <c r="N315" i="6"/>
  <c r="D316" i="6"/>
  <c r="M316" i="6"/>
  <c r="N316" i="6"/>
  <c r="D317" i="6"/>
  <c r="M317" i="6"/>
  <c r="N317" i="6"/>
  <c r="D318" i="6"/>
  <c r="M318" i="6"/>
  <c r="N318" i="6"/>
  <c r="D319" i="6"/>
  <c r="M319" i="6"/>
  <c r="N319" i="6"/>
  <c r="D320" i="6"/>
  <c r="M320" i="6"/>
  <c r="N320" i="6"/>
  <c r="D321" i="6"/>
  <c r="M321" i="6"/>
  <c r="N321" i="6"/>
  <c r="D322" i="6"/>
  <c r="M322" i="6"/>
  <c r="N322" i="6"/>
  <c r="D323" i="6"/>
  <c r="M323" i="6"/>
  <c r="N323" i="6"/>
  <c r="D324" i="6"/>
  <c r="M324" i="6"/>
  <c r="N324" i="6"/>
  <c r="D325" i="6"/>
  <c r="M325" i="6"/>
  <c r="N325" i="6"/>
  <c r="D326" i="6"/>
  <c r="M326" i="6"/>
  <c r="N326" i="6"/>
  <c r="D327" i="6"/>
  <c r="M327" i="6"/>
  <c r="N327" i="6"/>
  <c r="D328" i="6"/>
  <c r="M328" i="6"/>
  <c r="N328" i="6"/>
  <c r="D329" i="6"/>
  <c r="M329" i="6"/>
  <c r="N329" i="6"/>
  <c r="D330" i="6"/>
  <c r="M330" i="6"/>
  <c r="N330" i="6"/>
  <c r="D331" i="6"/>
  <c r="M331" i="6"/>
  <c r="N331" i="6"/>
  <c r="D332" i="6"/>
  <c r="M332" i="6"/>
  <c r="N332" i="6"/>
  <c r="D333" i="6"/>
  <c r="M333" i="6"/>
  <c r="N333" i="6"/>
  <c r="D334" i="6"/>
  <c r="M334" i="6"/>
  <c r="N334" i="6"/>
  <c r="D335" i="6"/>
  <c r="M335" i="6"/>
  <c r="N335" i="6"/>
  <c r="D336" i="6"/>
  <c r="M336" i="6"/>
  <c r="N336" i="6"/>
  <c r="D337" i="6"/>
  <c r="M337" i="6"/>
  <c r="N337" i="6"/>
  <c r="D338" i="6"/>
  <c r="M338" i="6"/>
  <c r="N338" i="6"/>
  <c r="D339" i="6"/>
  <c r="M339" i="6"/>
  <c r="N339" i="6"/>
  <c r="D340" i="6"/>
  <c r="M340" i="6"/>
  <c r="N340" i="6"/>
  <c r="D341" i="6"/>
  <c r="M341" i="6"/>
  <c r="N341" i="6"/>
  <c r="D342" i="6"/>
  <c r="M342" i="6"/>
  <c r="N342" i="6"/>
  <c r="D343" i="6"/>
  <c r="M343" i="6"/>
  <c r="N343" i="6"/>
  <c r="D344" i="6"/>
  <c r="M344" i="6"/>
  <c r="N344" i="6"/>
  <c r="D345" i="6"/>
  <c r="M345" i="6"/>
  <c r="N345" i="6"/>
  <c r="D346" i="6"/>
  <c r="M346" i="6"/>
  <c r="N346" i="6"/>
  <c r="D347" i="6"/>
  <c r="M347" i="6"/>
  <c r="N347" i="6"/>
  <c r="D348" i="6"/>
  <c r="M348" i="6"/>
  <c r="N348" i="6"/>
  <c r="D349" i="6"/>
  <c r="M349" i="6"/>
  <c r="N349" i="6"/>
  <c r="D350" i="6"/>
  <c r="M350" i="6"/>
  <c r="N350" i="6"/>
  <c r="D351" i="6"/>
  <c r="M351" i="6"/>
  <c r="N351" i="6"/>
  <c r="D352" i="6"/>
  <c r="M352" i="6"/>
  <c r="N352" i="6"/>
  <c r="D353" i="6"/>
  <c r="M353" i="6"/>
  <c r="N353" i="6"/>
  <c r="D354" i="6"/>
  <c r="M354" i="6"/>
  <c r="N354" i="6"/>
  <c r="D355" i="6"/>
  <c r="M355" i="6"/>
  <c r="N355" i="6"/>
  <c r="D356" i="6"/>
  <c r="M356" i="6"/>
  <c r="N356" i="6"/>
  <c r="D357" i="6"/>
  <c r="M357" i="6"/>
  <c r="N357" i="6"/>
  <c r="D358" i="6"/>
  <c r="M358" i="6"/>
  <c r="N358" i="6"/>
  <c r="D359" i="6"/>
  <c r="M359" i="6"/>
  <c r="N359" i="6"/>
  <c r="D360" i="6"/>
  <c r="M360" i="6"/>
  <c r="N360" i="6"/>
  <c r="D361" i="6"/>
  <c r="M361" i="6"/>
  <c r="N361" i="6"/>
  <c r="D362" i="6"/>
  <c r="M362" i="6"/>
  <c r="N362" i="6"/>
  <c r="D363" i="6"/>
  <c r="M363" i="6"/>
  <c r="N363" i="6"/>
  <c r="D364" i="6"/>
  <c r="M364" i="6"/>
  <c r="N364" i="6"/>
  <c r="D365" i="6"/>
  <c r="M365" i="6"/>
  <c r="N365" i="6"/>
  <c r="D366" i="6"/>
  <c r="M366" i="6"/>
  <c r="N366" i="6"/>
  <c r="D367" i="6"/>
  <c r="M367" i="6"/>
  <c r="N367" i="6"/>
  <c r="D368" i="6"/>
  <c r="M368" i="6"/>
  <c r="N368" i="6"/>
  <c r="D369" i="6"/>
  <c r="M369" i="6"/>
  <c r="N369" i="6"/>
  <c r="D370" i="6"/>
  <c r="M370" i="6"/>
  <c r="N370" i="6"/>
  <c r="D371" i="6"/>
  <c r="M371" i="6"/>
  <c r="N371" i="6"/>
  <c r="D372" i="6"/>
  <c r="M372" i="6"/>
  <c r="N372" i="6"/>
  <c r="D373" i="6"/>
  <c r="M373" i="6"/>
  <c r="N373" i="6"/>
  <c r="D374" i="6"/>
  <c r="M374" i="6"/>
  <c r="N374" i="6"/>
  <c r="D375" i="6"/>
  <c r="M375" i="6"/>
  <c r="N375" i="6"/>
  <c r="D376" i="6"/>
  <c r="M376" i="6"/>
  <c r="N376" i="6"/>
  <c r="D377" i="6"/>
  <c r="M377" i="6"/>
  <c r="N377" i="6"/>
  <c r="D378" i="6"/>
  <c r="M378" i="6"/>
  <c r="N378" i="6"/>
  <c r="D379" i="6"/>
  <c r="M379" i="6"/>
  <c r="N379" i="6"/>
  <c r="D380" i="6"/>
  <c r="M380" i="6"/>
  <c r="N380" i="6"/>
  <c r="D381" i="6"/>
  <c r="M381" i="6"/>
  <c r="N381" i="6"/>
  <c r="D382" i="6"/>
  <c r="M382" i="6"/>
  <c r="N382" i="6"/>
  <c r="D383" i="6"/>
  <c r="M383" i="6"/>
  <c r="N383" i="6"/>
  <c r="D384" i="6"/>
  <c r="M384" i="6"/>
  <c r="N384" i="6"/>
  <c r="D385" i="6"/>
  <c r="M385" i="6"/>
  <c r="N385" i="6"/>
  <c r="D386" i="6"/>
  <c r="M386" i="6"/>
  <c r="N386" i="6"/>
  <c r="D387" i="6"/>
  <c r="M387" i="6"/>
  <c r="N387" i="6"/>
  <c r="D388" i="6"/>
  <c r="M388" i="6"/>
  <c r="N388" i="6"/>
  <c r="D389" i="6"/>
  <c r="M389" i="6"/>
  <c r="N389" i="6"/>
  <c r="D390" i="6"/>
  <c r="M390" i="6"/>
  <c r="N390" i="6"/>
  <c r="D391" i="6"/>
  <c r="M391" i="6"/>
  <c r="N391" i="6"/>
  <c r="D392" i="6"/>
  <c r="M392" i="6"/>
  <c r="N392" i="6"/>
  <c r="D393" i="6"/>
  <c r="M393" i="6"/>
  <c r="N393" i="6"/>
  <c r="D394" i="6"/>
  <c r="M394" i="6"/>
  <c r="N394" i="6"/>
  <c r="D395" i="6"/>
  <c r="M395" i="6"/>
  <c r="N395" i="6"/>
  <c r="D396" i="6"/>
  <c r="M396" i="6"/>
  <c r="N396" i="6"/>
  <c r="D397" i="6"/>
  <c r="M397" i="6"/>
  <c r="N397" i="6"/>
  <c r="D398" i="6"/>
  <c r="M398" i="6"/>
  <c r="N398" i="6"/>
  <c r="D399" i="6"/>
  <c r="M399" i="6"/>
  <c r="N399" i="6"/>
  <c r="D400" i="6"/>
  <c r="M400" i="6"/>
  <c r="N400" i="6"/>
  <c r="D401" i="6"/>
  <c r="M401" i="6"/>
  <c r="N401" i="6"/>
  <c r="D402" i="6"/>
  <c r="M402" i="6"/>
  <c r="N402" i="6"/>
  <c r="D403" i="6"/>
  <c r="M403" i="6"/>
  <c r="N403" i="6"/>
  <c r="D404" i="6"/>
  <c r="M404" i="6"/>
  <c r="N404" i="6"/>
  <c r="D405" i="6"/>
  <c r="M405" i="6"/>
  <c r="N405" i="6"/>
  <c r="D406" i="6"/>
  <c r="M406" i="6"/>
  <c r="N406" i="6"/>
  <c r="D407" i="6"/>
  <c r="M407" i="6"/>
  <c r="N407" i="6"/>
  <c r="D408" i="6"/>
  <c r="M408" i="6"/>
  <c r="N408" i="6"/>
  <c r="D409" i="6"/>
  <c r="M409" i="6"/>
  <c r="N409" i="6"/>
  <c r="D410" i="6"/>
  <c r="M410" i="6"/>
  <c r="N410" i="6"/>
  <c r="D411" i="6"/>
  <c r="M411" i="6"/>
  <c r="N411" i="6"/>
  <c r="D412" i="6"/>
  <c r="M412" i="6"/>
  <c r="N412" i="6"/>
  <c r="D413" i="6"/>
  <c r="M413" i="6"/>
  <c r="N413" i="6"/>
  <c r="D414" i="6"/>
  <c r="M414" i="6"/>
  <c r="N414" i="6"/>
  <c r="D415" i="6"/>
  <c r="M415" i="6"/>
  <c r="N415" i="6"/>
  <c r="D416" i="6"/>
  <c r="M416" i="6"/>
  <c r="N416" i="6"/>
  <c r="D417" i="6"/>
  <c r="M417" i="6"/>
  <c r="N417" i="6"/>
  <c r="D418" i="6"/>
  <c r="M418" i="6"/>
  <c r="N418" i="6"/>
  <c r="D419" i="6"/>
  <c r="M419" i="6"/>
  <c r="N419" i="6"/>
  <c r="D420" i="6"/>
  <c r="M420" i="6"/>
  <c r="N420" i="6"/>
  <c r="D421" i="6"/>
  <c r="M421" i="6"/>
  <c r="N421" i="6"/>
  <c r="D422" i="6"/>
  <c r="M422" i="6"/>
  <c r="N422" i="6"/>
  <c r="D423" i="6"/>
  <c r="M423" i="6"/>
  <c r="N423" i="6"/>
  <c r="D424" i="6"/>
  <c r="M424" i="6"/>
  <c r="N424" i="6"/>
  <c r="D425" i="6"/>
  <c r="M425" i="6"/>
  <c r="N425" i="6"/>
  <c r="D426" i="6"/>
  <c r="M426" i="6"/>
  <c r="N426" i="6"/>
  <c r="D427" i="6"/>
  <c r="M427" i="6"/>
  <c r="N427" i="6"/>
  <c r="D428" i="6"/>
  <c r="M428" i="6"/>
  <c r="N428" i="6"/>
  <c r="D429" i="6"/>
  <c r="M429" i="6"/>
  <c r="N429" i="6"/>
  <c r="D430" i="6"/>
  <c r="M430" i="6"/>
  <c r="N430" i="6"/>
  <c r="D431" i="6"/>
  <c r="M431" i="6"/>
  <c r="N431" i="6"/>
  <c r="D432" i="6"/>
  <c r="M432" i="6"/>
  <c r="N432" i="6"/>
  <c r="D433" i="6"/>
  <c r="M433" i="6"/>
  <c r="N433" i="6"/>
  <c r="D434" i="6"/>
  <c r="M434" i="6"/>
  <c r="N434" i="6"/>
  <c r="D435" i="6"/>
  <c r="M435" i="6"/>
  <c r="N435" i="6"/>
  <c r="D436" i="6"/>
  <c r="M436" i="6"/>
  <c r="N436" i="6"/>
  <c r="D437" i="6"/>
  <c r="M437" i="6"/>
  <c r="N437" i="6"/>
  <c r="D438" i="6"/>
  <c r="M438" i="6"/>
  <c r="N438" i="6"/>
  <c r="D439" i="6"/>
  <c r="M439" i="6"/>
  <c r="N439" i="6"/>
  <c r="D440" i="6"/>
  <c r="M440" i="6"/>
  <c r="N440" i="6"/>
  <c r="D441" i="6"/>
  <c r="M441" i="6"/>
  <c r="N441" i="6"/>
  <c r="D442" i="6"/>
  <c r="M442" i="6"/>
  <c r="N442" i="6"/>
  <c r="D443" i="6"/>
  <c r="M443" i="6"/>
  <c r="N443" i="6"/>
  <c r="D444" i="6"/>
  <c r="M444" i="6"/>
  <c r="N444" i="6"/>
  <c r="D445" i="6"/>
  <c r="M445" i="6"/>
  <c r="N445" i="6"/>
  <c r="D446" i="6"/>
  <c r="M446" i="6"/>
  <c r="N446" i="6"/>
  <c r="D447" i="6"/>
  <c r="M447" i="6"/>
  <c r="N447" i="6"/>
  <c r="D448" i="6"/>
  <c r="M448" i="6"/>
  <c r="N448" i="6"/>
  <c r="D449" i="6"/>
  <c r="M449" i="6"/>
  <c r="N449" i="6"/>
  <c r="D450" i="6"/>
  <c r="M450" i="6"/>
  <c r="N450" i="6"/>
  <c r="D451" i="6"/>
  <c r="M451" i="6"/>
  <c r="N451" i="6"/>
  <c r="D452" i="6"/>
  <c r="M452" i="6"/>
  <c r="N452" i="6"/>
  <c r="D453" i="6"/>
  <c r="M453" i="6"/>
  <c r="N453" i="6"/>
  <c r="D454" i="6"/>
  <c r="M454" i="6"/>
  <c r="N454" i="6"/>
  <c r="D455" i="6"/>
  <c r="M455" i="6"/>
  <c r="N455" i="6"/>
  <c r="D456" i="6"/>
  <c r="M456" i="6"/>
  <c r="N456" i="6"/>
  <c r="D457" i="6"/>
  <c r="M457" i="6"/>
  <c r="N457" i="6"/>
  <c r="D458" i="6"/>
  <c r="M458" i="6"/>
  <c r="N458" i="6"/>
  <c r="D459" i="6"/>
  <c r="M459" i="6"/>
  <c r="N459" i="6"/>
  <c r="D460" i="6"/>
  <c r="M460" i="6"/>
  <c r="N460" i="6"/>
  <c r="D461" i="6"/>
  <c r="M461" i="6"/>
  <c r="N461" i="6"/>
  <c r="D462" i="6"/>
  <c r="M462" i="6"/>
  <c r="N462" i="6"/>
  <c r="D463" i="6"/>
  <c r="M463" i="6"/>
  <c r="N463" i="6"/>
  <c r="D464" i="6"/>
  <c r="M464" i="6"/>
  <c r="N464" i="6"/>
  <c r="D465" i="6"/>
  <c r="M465" i="6"/>
  <c r="N465" i="6"/>
  <c r="D466" i="6"/>
  <c r="M466" i="6"/>
  <c r="N466" i="6"/>
  <c r="D467" i="6"/>
  <c r="M467" i="6"/>
  <c r="N467" i="6"/>
  <c r="D468" i="6"/>
  <c r="M468" i="6"/>
  <c r="N468" i="6"/>
  <c r="D469" i="6"/>
  <c r="M469" i="6"/>
  <c r="N469" i="6"/>
  <c r="D470" i="6"/>
  <c r="M470" i="6"/>
  <c r="N470" i="6"/>
  <c r="D471" i="6"/>
  <c r="M471" i="6"/>
  <c r="N471" i="6"/>
  <c r="D472" i="6"/>
  <c r="M472" i="6"/>
  <c r="N472" i="6"/>
  <c r="D473" i="6"/>
  <c r="M473" i="6"/>
  <c r="N473" i="6"/>
  <c r="D474" i="6"/>
  <c r="M474" i="6"/>
  <c r="N474" i="6"/>
  <c r="D475" i="6"/>
  <c r="M475" i="6"/>
  <c r="N475" i="6"/>
  <c r="D476" i="6"/>
  <c r="M476" i="6"/>
  <c r="N476" i="6"/>
  <c r="D477" i="6"/>
  <c r="M477" i="6"/>
  <c r="N477" i="6"/>
  <c r="D478" i="6"/>
  <c r="M478" i="6"/>
  <c r="N478" i="6"/>
  <c r="D479" i="6"/>
  <c r="M479" i="6"/>
  <c r="N479" i="6"/>
  <c r="D480" i="6"/>
  <c r="M480" i="6"/>
  <c r="N480" i="6"/>
  <c r="D481" i="6"/>
  <c r="M481" i="6"/>
  <c r="N481" i="6"/>
  <c r="D482" i="6"/>
  <c r="M482" i="6"/>
  <c r="N482" i="6"/>
  <c r="D483" i="6"/>
  <c r="M483" i="6"/>
  <c r="N483" i="6"/>
  <c r="D484" i="6"/>
  <c r="M484" i="6"/>
  <c r="N484" i="6"/>
  <c r="D485" i="6"/>
  <c r="M485" i="6"/>
  <c r="N485" i="6"/>
  <c r="D486" i="6"/>
  <c r="M486" i="6"/>
  <c r="N486" i="6"/>
  <c r="D487" i="6"/>
  <c r="M487" i="6"/>
  <c r="N487" i="6"/>
  <c r="D488" i="6"/>
  <c r="M488" i="6"/>
  <c r="N488" i="6"/>
  <c r="D489" i="6"/>
  <c r="M489" i="6"/>
  <c r="N489" i="6"/>
  <c r="D490" i="6"/>
  <c r="M490" i="6"/>
  <c r="N490" i="6"/>
  <c r="D491" i="6"/>
  <c r="M491" i="6"/>
  <c r="N491" i="6"/>
  <c r="D492" i="6"/>
  <c r="M492" i="6"/>
  <c r="N492" i="6"/>
  <c r="D493" i="6"/>
  <c r="M493" i="6"/>
  <c r="N493" i="6"/>
  <c r="D494" i="6"/>
  <c r="M494" i="6"/>
  <c r="N494" i="6"/>
  <c r="D495" i="6"/>
  <c r="M495" i="6"/>
  <c r="N495" i="6"/>
  <c r="D496" i="6"/>
  <c r="M496" i="6"/>
  <c r="N496" i="6"/>
  <c r="D497" i="6"/>
  <c r="M497" i="6"/>
  <c r="N497" i="6"/>
  <c r="D498" i="6"/>
  <c r="M498" i="6"/>
  <c r="N498" i="6"/>
  <c r="D499" i="6"/>
  <c r="M499" i="6"/>
  <c r="N499" i="6"/>
  <c r="D500" i="6"/>
  <c r="M500" i="6"/>
  <c r="N500" i="6"/>
  <c r="D501" i="6"/>
  <c r="M501" i="6"/>
  <c r="N501" i="6"/>
  <c r="D502" i="6"/>
  <c r="M502" i="6"/>
  <c r="N502" i="6"/>
  <c r="D503" i="6"/>
  <c r="M503" i="6"/>
  <c r="N503" i="6"/>
  <c r="D504" i="6"/>
  <c r="M504" i="6"/>
  <c r="N504" i="6"/>
  <c r="D505" i="6"/>
  <c r="M505" i="6"/>
  <c r="N505" i="6"/>
  <c r="D506" i="6"/>
  <c r="M506" i="6"/>
  <c r="N506" i="6"/>
  <c r="D507" i="6"/>
  <c r="M507" i="6"/>
  <c r="N507" i="6"/>
  <c r="D508" i="6"/>
  <c r="M508" i="6"/>
  <c r="N508" i="6"/>
  <c r="D509" i="6"/>
  <c r="M509" i="6"/>
  <c r="N509" i="6"/>
  <c r="D510" i="6"/>
  <c r="M510" i="6"/>
  <c r="N510" i="6"/>
  <c r="D511" i="6"/>
  <c r="M511" i="6"/>
  <c r="N511" i="6"/>
  <c r="D512" i="6"/>
  <c r="M512" i="6"/>
  <c r="N512" i="6"/>
  <c r="D513" i="6"/>
  <c r="M513" i="6"/>
  <c r="N513" i="6"/>
  <c r="D514" i="6"/>
  <c r="M514" i="6"/>
  <c r="N514" i="6"/>
  <c r="D515" i="6"/>
  <c r="M515" i="6"/>
  <c r="N515" i="6"/>
  <c r="D516" i="6"/>
  <c r="M516" i="6"/>
  <c r="N516" i="6"/>
  <c r="D517" i="6"/>
  <c r="M517" i="6"/>
  <c r="N517" i="6"/>
  <c r="D518" i="6"/>
  <c r="M518" i="6"/>
  <c r="N518" i="6"/>
  <c r="D519" i="6"/>
  <c r="M519" i="6"/>
  <c r="N519" i="6"/>
  <c r="D520" i="6"/>
  <c r="M520" i="6"/>
  <c r="N520" i="6"/>
  <c r="D521" i="6"/>
  <c r="M521" i="6"/>
  <c r="N521" i="6"/>
  <c r="D522" i="6"/>
  <c r="M522" i="6"/>
  <c r="N522" i="6"/>
  <c r="D523" i="6"/>
  <c r="M523" i="6"/>
  <c r="N523" i="6"/>
  <c r="D524" i="6"/>
  <c r="M524" i="6"/>
  <c r="N524" i="6"/>
  <c r="D525" i="6"/>
  <c r="M525" i="6"/>
  <c r="N525" i="6"/>
  <c r="D526" i="6"/>
  <c r="M526" i="6"/>
  <c r="N526" i="6"/>
  <c r="D527" i="6"/>
  <c r="M527" i="6"/>
  <c r="N527" i="6"/>
  <c r="D528" i="6"/>
  <c r="M528" i="6"/>
  <c r="N528" i="6"/>
  <c r="D529" i="6"/>
  <c r="M529" i="6"/>
  <c r="N529" i="6"/>
  <c r="D530" i="6"/>
  <c r="M530" i="6"/>
  <c r="N530" i="6"/>
  <c r="D531" i="6"/>
  <c r="M531" i="6"/>
  <c r="N531" i="6"/>
  <c r="D532" i="6"/>
  <c r="M532" i="6"/>
  <c r="N532" i="6"/>
  <c r="D533" i="6"/>
  <c r="M533" i="6"/>
  <c r="N533" i="6"/>
  <c r="D534" i="6"/>
  <c r="M534" i="6"/>
  <c r="N534" i="6"/>
  <c r="D535" i="6"/>
  <c r="M535" i="6"/>
  <c r="N535" i="6"/>
  <c r="D536" i="6"/>
  <c r="M536" i="6"/>
  <c r="N536" i="6"/>
  <c r="D537" i="6"/>
  <c r="M537" i="6"/>
  <c r="N537" i="6"/>
  <c r="D538" i="6"/>
  <c r="M538" i="6"/>
  <c r="N538" i="6"/>
  <c r="D539" i="6"/>
  <c r="M539" i="6"/>
  <c r="N539" i="6"/>
  <c r="D540" i="6"/>
  <c r="M540" i="6"/>
  <c r="N540" i="6"/>
  <c r="D541" i="6"/>
  <c r="M541" i="6"/>
  <c r="N541" i="6"/>
  <c r="D542" i="6"/>
  <c r="M542" i="6"/>
  <c r="N542" i="6"/>
  <c r="D543" i="6"/>
  <c r="M543" i="6"/>
  <c r="N543" i="6"/>
  <c r="D544" i="6"/>
  <c r="M544" i="6"/>
  <c r="N544" i="6"/>
  <c r="D545" i="6"/>
  <c r="M545" i="6"/>
  <c r="N545" i="6"/>
  <c r="D546" i="6"/>
  <c r="M546" i="6"/>
  <c r="N546" i="6"/>
  <c r="D547" i="6"/>
  <c r="M547" i="6"/>
  <c r="N547" i="6"/>
  <c r="D548" i="6"/>
  <c r="M548" i="6"/>
  <c r="N548" i="6"/>
  <c r="D549" i="6"/>
  <c r="M549" i="6"/>
  <c r="N549" i="6"/>
  <c r="D550" i="6"/>
  <c r="M550" i="6"/>
  <c r="N550" i="6"/>
  <c r="D551" i="6"/>
  <c r="M551" i="6"/>
  <c r="N551" i="6"/>
  <c r="D552" i="6"/>
  <c r="M552" i="6"/>
  <c r="N552" i="6"/>
  <c r="D553" i="6"/>
  <c r="M553" i="6"/>
  <c r="N553" i="6"/>
  <c r="D554" i="6"/>
  <c r="M554" i="6"/>
  <c r="N554" i="6"/>
  <c r="D555" i="6"/>
  <c r="M555" i="6"/>
  <c r="N555" i="6"/>
  <c r="D556" i="6"/>
  <c r="M556" i="6"/>
  <c r="N556" i="6"/>
  <c r="D557" i="6"/>
  <c r="M557" i="6"/>
  <c r="N557" i="6"/>
  <c r="D558" i="6"/>
  <c r="M558" i="6"/>
  <c r="N558" i="6"/>
  <c r="D559" i="6"/>
  <c r="M559" i="6"/>
  <c r="N559" i="6"/>
  <c r="D560" i="6"/>
  <c r="M560" i="6"/>
  <c r="N560" i="6"/>
  <c r="D561" i="6"/>
  <c r="M561" i="6"/>
  <c r="N561" i="6"/>
  <c r="D562" i="6"/>
  <c r="M562" i="6"/>
  <c r="N562" i="6"/>
  <c r="D563" i="6"/>
  <c r="M563" i="6"/>
  <c r="N563" i="6"/>
  <c r="D564" i="6"/>
  <c r="M564" i="6"/>
  <c r="N564" i="6"/>
  <c r="D565" i="6"/>
  <c r="M565" i="6"/>
  <c r="N565" i="6"/>
  <c r="D566" i="6"/>
  <c r="M566" i="6"/>
  <c r="N566" i="6"/>
  <c r="D567" i="6"/>
  <c r="M567" i="6"/>
  <c r="N567" i="6"/>
  <c r="D568" i="6"/>
  <c r="M568" i="6"/>
  <c r="N568" i="6"/>
  <c r="D569" i="6"/>
  <c r="M569" i="6"/>
  <c r="N569" i="6"/>
  <c r="D570" i="6"/>
  <c r="M570" i="6"/>
  <c r="N570" i="6"/>
  <c r="D571" i="6"/>
  <c r="M571" i="6"/>
  <c r="N571" i="6"/>
  <c r="D572" i="6"/>
  <c r="M572" i="6"/>
  <c r="N572" i="6"/>
  <c r="D573" i="6"/>
  <c r="M573" i="6"/>
  <c r="N573" i="6"/>
  <c r="D574" i="6"/>
  <c r="M574" i="6"/>
  <c r="N574" i="6"/>
  <c r="D575" i="6"/>
  <c r="M575" i="6"/>
  <c r="N575" i="6"/>
  <c r="D576" i="6"/>
  <c r="M576" i="6"/>
  <c r="N576" i="6"/>
  <c r="D577" i="6"/>
  <c r="M577" i="6"/>
  <c r="N577" i="6"/>
  <c r="D578" i="6"/>
  <c r="M578" i="6"/>
  <c r="N578" i="6"/>
  <c r="D579" i="6"/>
  <c r="M579" i="6"/>
  <c r="N579" i="6"/>
  <c r="D580" i="6"/>
  <c r="M580" i="6"/>
  <c r="N580" i="6"/>
  <c r="D581" i="6"/>
  <c r="M581" i="6"/>
  <c r="N581" i="6"/>
  <c r="D582" i="6"/>
  <c r="M582" i="6"/>
  <c r="N582" i="6"/>
  <c r="D583" i="6"/>
  <c r="M583" i="6"/>
  <c r="N583" i="6"/>
  <c r="D584" i="6"/>
  <c r="M584" i="6"/>
  <c r="N584" i="6"/>
  <c r="D585" i="6"/>
  <c r="M585" i="6"/>
  <c r="N585" i="6"/>
  <c r="D586" i="6"/>
  <c r="M586" i="6"/>
  <c r="N586" i="6"/>
  <c r="D587" i="6"/>
  <c r="M587" i="6"/>
  <c r="N587" i="6"/>
  <c r="D588" i="6"/>
  <c r="M588" i="6"/>
  <c r="N588" i="6"/>
  <c r="D589" i="6"/>
  <c r="M589" i="6"/>
  <c r="N589" i="6"/>
  <c r="D590" i="6"/>
  <c r="M590" i="6"/>
  <c r="N590" i="6"/>
  <c r="D591" i="6"/>
  <c r="M591" i="6"/>
  <c r="N591" i="6"/>
  <c r="D592" i="6"/>
  <c r="M592" i="6"/>
  <c r="N592" i="6"/>
  <c r="D593" i="6"/>
  <c r="M593" i="6"/>
  <c r="N593" i="6"/>
  <c r="D594" i="6"/>
  <c r="M594" i="6"/>
  <c r="N594" i="6"/>
  <c r="D595" i="6"/>
  <c r="M595" i="6"/>
  <c r="N595" i="6"/>
  <c r="D596" i="6"/>
  <c r="M596" i="6"/>
  <c r="N596" i="6"/>
  <c r="D597" i="6"/>
  <c r="M597" i="6"/>
  <c r="N597" i="6"/>
  <c r="D598" i="6"/>
  <c r="M598" i="6"/>
  <c r="N598" i="6"/>
  <c r="D599" i="6"/>
  <c r="M599" i="6"/>
  <c r="N599" i="6"/>
  <c r="D600" i="6"/>
  <c r="M600" i="6"/>
  <c r="N600" i="6"/>
  <c r="D601" i="6"/>
  <c r="M601" i="6"/>
  <c r="N601" i="6"/>
  <c r="D602" i="6"/>
  <c r="M602" i="6"/>
  <c r="N602" i="6"/>
  <c r="D603" i="6"/>
  <c r="M603" i="6"/>
  <c r="N603" i="6"/>
  <c r="D604" i="6"/>
  <c r="M604" i="6"/>
  <c r="N604" i="6"/>
  <c r="D605" i="6"/>
  <c r="M605" i="6"/>
  <c r="N605" i="6"/>
  <c r="D606" i="6"/>
  <c r="M606" i="6"/>
  <c r="N606" i="6"/>
  <c r="D607" i="6"/>
  <c r="M607" i="6"/>
  <c r="N607" i="6"/>
  <c r="D608" i="6"/>
  <c r="M608" i="6"/>
  <c r="N608" i="6"/>
  <c r="D609" i="6"/>
  <c r="M609" i="6"/>
  <c r="N609" i="6"/>
  <c r="D610" i="6"/>
  <c r="M610" i="6"/>
  <c r="N610" i="6"/>
  <c r="D611" i="6"/>
  <c r="M611" i="6"/>
  <c r="N611" i="6"/>
  <c r="D612" i="6"/>
  <c r="M612" i="6"/>
  <c r="N612" i="6"/>
  <c r="D613" i="6"/>
  <c r="M613" i="6"/>
  <c r="N613" i="6"/>
  <c r="D614" i="6"/>
  <c r="M614" i="6"/>
  <c r="N614" i="6"/>
  <c r="D615" i="6"/>
  <c r="M615" i="6"/>
  <c r="N615" i="6"/>
  <c r="D616" i="6"/>
  <c r="M616" i="6"/>
  <c r="N616" i="6"/>
  <c r="D617" i="6"/>
  <c r="M617" i="6"/>
  <c r="N617" i="6"/>
  <c r="D618" i="6"/>
  <c r="M618" i="6"/>
  <c r="N618" i="6"/>
  <c r="D619" i="6"/>
  <c r="M619" i="6"/>
  <c r="N619" i="6"/>
  <c r="D620" i="6"/>
  <c r="M620" i="6"/>
  <c r="N620" i="6"/>
  <c r="D621" i="6"/>
  <c r="M621" i="6"/>
  <c r="N621" i="6"/>
  <c r="D622" i="6"/>
  <c r="M622" i="6"/>
  <c r="N622" i="6"/>
  <c r="D623" i="6"/>
  <c r="M623" i="6"/>
  <c r="N623" i="6"/>
  <c r="D624" i="6"/>
  <c r="M624" i="6"/>
  <c r="N624" i="6"/>
  <c r="D625" i="6"/>
  <c r="M625" i="6"/>
  <c r="N625" i="6"/>
  <c r="D626" i="6"/>
  <c r="M626" i="6"/>
  <c r="N626" i="6"/>
  <c r="D627" i="6"/>
  <c r="M627" i="6"/>
  <c r="N627" i="6"/>
  <c r="D628" i="6"/>
  <c r="M628" i="6"/>
  <c r="N628" i="6"/>
  <c r="D629" i="6"/>
  <c r="M629" i="6"/>
  <c r="N629" i="6"/>
  <c r="D630" i="6"/>
  <c r="M630" i="6"/>
  <c r="N630" i="6"/>
  <c r="D631" i="6"/>
  <c r="M631" i="6"/>
  <c r="N631" i="6"/>
  <c r="D632" i="6"/>
  <c r="M632" i="6"/>
  <c r="N632" i="6"/>
  <c r="D633" i="6"/>
  <c r="M633" i="6"/>
  <c r="N633" i="6"/>
  <c r="D634" i="6"/>
  <c r="M634" i="6"/>
  <c r="N634" i="6"/>
  <c r="D635" i="6"/>
  <c r="M635" i="6"/>
  <c r="N635" i="6"/>
  <c r="D636" i="6"/>
  <c r="M636" i="6"/>
  <c r="N636" i="6"/>
  <c r="D637" i="6"/>
  <c r="M637" i="6"/>
  <c r="N637" i="6"/>
  <c r="D638" i="6"/>
  <c r="M638" i="6"/>
  <c r="N638" i="6"/>
  <c r="D639" i="6"/>
  <c r="M639" i="6"/>
  <c r="N639" i="6"/>
  <c r="D640" i="6"/>
  <c r="M640" i="6"/>
  <c r="N640" i="6"/>
  <c r="D641" i="6"/>
  <c r="M641" i="6"/>
  <c r="N641" i="6"/>
  <c r="D642" i="6"/>
  <c r="M642" i="6"/>
  <c r="N642" i="6"/>
  <c r="D643" i="6"/>
  <c r="M643" i="6"/>
  <c r="N643" i="6"/>
  <c r="D644" i="6"/>
  <c r="M644" i="6"/>
  <c r="N644" i="6"/>
  <c r="D645" i="6"/>
  <c r="M645" i="6"/>
  <c r="N645" i="6"/>
  <c r="D646" i="6"/>
  <c r="M646" i="6"/>
  <c r="N646" i="6"/>
  <c r="D647" i="6"/>
  <c r="M647" i="6"/>
  <c r="N647" i="6"/>
  <c r="D648" i="6"/>
  <c r="M648" i="6"/>
  <c r="N648" i="6"/>
  <c r="D649" i="6"/>
  <c r="M649" i="6"/>
  <c r="N649" i="6"/>
  <c r="D650" i="6"/>
  <c r="M650" i="6"/>
  <c r="N650" i="6"/>
  <c r="D651" i="6"/>
  <c r="M651" i="6"/>
  <c r="N651" i="6"/>
  <c r="D652" i="6"/>
  <c r="M652" i="6"/>
  <c r="N652" i="6"/>
  <c r="D653" i="6"/>
  <c r="M653" i="6"/>
  <c r="N653" i="6"/>
  <c r="D654" i="6"/>
  <c r="M654" i="6"/>
  <c r="N654" i="6"/>
  <c r="D655" i="6"/>
  <c r="M655" i="6"/>
  <c r="N655" i="6"/>
  <c r="D656" i="6"/>
  <c r="M656" i="6"/>
  <c r="N656" i="6"/>
  <c r="D657" i="6"/>
  <c r="M657" i="6"/>
  <c r="N657" i="6"/>
  <c r="D658" i="6"/>
  <c r="M658" i="6"/>
  <c r="N658" i="6"/>
  <c r="D659" i="6"/>
  <c r="M659" i="6"/>
  <c r="N659" i="6"/>
  <c r="D660" i="6"/>
  <c r="M660" i="6"/>
  <c r="N660" i="6"/>
  <c r="D661" i="6"/>
  <c r="M661" i="6"/>
  <c r="N661" i="6"/>
  <c r="D662" i="6"/>
  <c r="M662" i="6"/>
  <c r="N662" i="6"/>
  <c r="D663" i="6"/>
  <c r="M663" i="6"/>
  <c r="N663" i="6"/>
  <c r="D664" i="6"/>
  <c r="M664" i="6"/>
  <c r="N664" i="6"/>
  <c r="D665" i="6"/>
  <c r="M665" i="6"/>
  <c r="N665" i="6"/>
  <c r="D666" i="6"/>
  <c r="M666" i="6"/>
  <c r="N666" i="6"/>
  <c r="D667" i="6"/>
  <c r="M667" i="6"/>
  <c r="N667" i="6"/>
  <c r="D668" i="6"/>
  <c r="M668" i="6"/>
  <c r="N668" i="6"/>
  <c r="D669" i="6"/>
  <c r="M669" i="6"/>
  <c r="N669" i="6"/>
  <c r="D670" i="6"/>
  <c r="M670" i="6"/>
  <c r="N670" i="6"/>
  <c r="D671" i="6"/>
  <c r="M671" i="6"/>
  <c r="N671" i="6"/>
  <c r="D672" i="6"/>
  <c r="M672" i="6"/>
  <c r="N672" i="6"/>
  <c r="D673" i="6"/>
  <c r="M673" i="6"/>
  <c r="N673" i="6"/>
  <c r="D674" i="6"/>
  <c r="M674" i="6"/>
  <c r="N674" i="6"/>
  <c r="D675" i="6"/>
  <c r="M675" i="6"/>
  <c r="N675" i="6"/>
  <c r="D676" i="6"/>
  <c r="M676" i="6"/>
  <c r="N676" i="6"/>
  <c r="D677" i="6"/>
  <c r="M677" i="6"/>
  <c r="N677" i="6"/>
  <c r="D678" i="6"/>
  <c r="M678" i="6"/>
  <c r="N678" i="6"/>
  <c r="D679" i="6"/>
  <c r="M679" i="6"/>
  <c r="N679" i="6"/>
  <c r="D680" i="6"/>
  <c r="M680" i="6"/>
  <c r="N680" i="6"/>
  <c r="D681" i="6"/>
  <c r="M681" i="6"/>
  <c r="N681" i="6"/>
  <c r="D682" i="6"/>
  <c r="M682" i="6"/>
  <c r="N682" i="6"/>
  <c r="D683" i="6"/>
  <c r="M683" i="6"/>
  <c r="N683" i="6"/>
  <c r="D684" i="6"/>
  <c r="M684" i="6"/>
  <c r="N684" i="6"/>
  <c r="D685" i="6"/>
  <c r="M685" i="6"/>
  <c r="N685" i="6"/>
  <c r="D686" i="6"/>
  <c r="M686" i="6"/>
  <c r="N686" i="6"/>
  <c r="D687" i="6"/>
  <c r="M687" i="6"/>
  <c r="N687" i="6"/>
  <c r="D688" i="6"/>
  <c r="M688" i="6"/>
  <c r="N688" i="6"/>
  <c r="D689" i="6"/>
  <c r="M689" i="6"/>
  <c r="N689" i="6"/>
  <c r="D690" i="6"/>
  <c r="M690" i="6"/>
  <c r="N690" i="6"/>
  <c r="D691" i="6"/>
  <c r="M691" i="6"/>
  <c r="N691" i="6"/>
  <c r="D692" i="6"/>
  <c r="M692" i="6"/>
  <c r="N692" i="6"/>
  <c r="D693" i="6"/>
  <c r="M693" i="6"/>
  <c r="N693" i="6"/>
  <c r="D694" i="6"/>
  <c r="M694" i="6"/>
  <c r="N694" i="6"/>
  <c r="D695" i="6"/>
  <c r="M695" i="6"/>
  <c r="N695" i="6"/>
  <c r="D696" i="6"/>
  <c r="M696" i="6"/>
  <c r="N696" i="6"/>
  <c r="D697" i="6"/>
  <c r="M697" i="6"/>
  <c r="N697" i="6"/>
  <c r="D698" i="6"/>
  <c r="M698" i="6"/>
  <c r="N698" i="6"/>
  <c r="D699" i="6"/>
  <c r="M699" i="6"/>
  <c r="N699" i="6"/>
  <c r="D700" i="6"/>
  <c r="M700" i="6"/>
  <c r="N700" i="6"/>
  <c r="D701" i="6"/>
  <c r="M701" i="6"/>
  <c r="N701" i="6"/>
  <c r="D702" i="6"/>
  <c r="M702" i="6"/>
  <c r="N702" i="6"/>
  <c r="D703" i="6"/>
  <c r="M703" i="6"/>
  <c r="N703" i="6"/>
  <c r="D704" i="6"/>
  <c r="M704" i="6"/>
  <c r="N704" i="6"/>
  <c r="D705" i="6"/>
  <c r="M705" i="6"/>
  <c r="N705" i="6"/>
  <c r="D706" i="6"/>
  <c r="M706" i="6"/>
  <c r="N706" i="6"/>
  <c r="D707" i="6"/>
  <c r="M707" i="6"/>
  <c r="N707" i="6"/>
  <c r="D708" i="6"/>
  <c r="M708" i="6"/>
  <c r="N708" i="6"/>
  <c r="D709" i="6"/>
  <c r="M709" i="6"/>
  <c r="N709" i="6"/>
  <c r="D710" i="6"/>
  <c r="M710" i="6"/>
  <c r="N710" i="6"/>
  <c r="D711" i="6"/>
  <c r="M711" i="6"/>
  <c r="N711" i="6"/>
  <c r="D712" i="6"/>
  <c r="M712" i="6"/>
  <c r="N712" i="6"/>
  <c r="D713" i="6"/>
  <c r="M713" i="6"/>
  <c r="N713" i="6"/>
  <c r="D714" i="6"/>
  <c r="M714" i="6"/>
  <c r="N714" i="6"/>
  <c r="D715" i="6"/>
  <c r="M715" i="6"/>
  <c r="N715" i="6"/>
  <c r="D716" i="6"/>
  <c r="M716" i="6"/>
  <c r="N716" i="6"/>
  <c r="D717" i="6"/>
  <c r="M717" i="6"/>
  <c r="N717" i="6"/>
  <c r="D718" i="6"/>
  <c r="M718" i="6"/>
  <c r="N718" i="6"/>
  <c r="D719" i="6"/>
  <c r="M719" i="6"/>
  <c r="N719" i="6"/>
  <c r="D720" i="6"/>
  <c r="M720" i="6"/>
  <c r="N720" i="6"/>
  <c r="D721" i="6"/>
  <c r="M721" i="6"/>
  <c r="N721" i="6"/>
  <c r="D722" i="6"/>
  <c r="M722" i="6"/>
  <c r="N722" i="6"/>
  <c r="D723" i="6"/>
  <c r="M723" i="6"/>
  <c r="N723" i="6"/>
  <c r="D724" i="6"/>
  <c r="M724" i="6"/>
  <c r="N724" i="6"/>
  <c r="D725" i="6"/>
  <c r="M725" i="6"/>
  <c r="N725" i="6"/>
  <c r="D726" i="6"/>
  <c r="M726" i="6"/>
  <c r="N726" i="6"/>
  <c r="D727" i="6"/>
  <c r="M727" i="6"/>
  <c r="N727" i="6"/>
  <c r="D728" i="6"/>
  <c r="M728" i="6"/>
  <c r="N728" i="6"/>
  <c r="D729" i="6"/>
  <c r="M729" i="6"/>
  <c r="N729" i="6"/>
  <c r="D730" i="6"/>
  <c r="M730" i="6"/>
  <c r="N730" i="6"/>
  <c r="D731" i="6"/>
  <c r="M731" i="6"/>
  <c r="N731" i="6"/>
  <c r="D732" i="6"/>
  <c r="M732" i="6"/>
  <c r="N732" i="6"/>
  <c r="D733" i="6"/>
  <c r="M733" i="6"/>
  <c r="N733" i="6"/>
  <c r="D734" i="6"/>
  <c r="M734" i="6"/>
  <c r="N734" i="6"/>
  <c r="D735" i="6"/>
  <c r="M735" i="6"/>
  <c r="N735" i="6"/>
  <c r="D736" i="6"/>
  <c r="M736" i="6"/>
  <c r="N736" i="6"/>
  <c r="D737" i="6"/>
  <c r="M737" i="6"/>
  <c r="N737" i="6"/>
  <c r="D738" i="6"/>
  <c r="M738" i="6"/>
  <c r="N738" i="6"/>
  <c r="D739" i="6"/>
  <c r="M739" i="6"/>
  <c r="N739" i="6"/>
  <c r="D740" i="6"/>
  <c r="M740" i="6"/>
  <c r="N740" i="6"/>
  <c r="D741" i="6"/>
  <c r="M741" i="6"/>
  <c r="N741" i="6"/>
  <c r="D742" i="6"/>
  <c r="M742" i="6"/>
  <c r="N742" i="6"/>
  <c r="D743" i="6"/>
  <c r="M743" i="6"/>
  <c r="N743" i="6"/>
  <c r="D744" i="6"/>
  <c r="M744" i="6"/>
  <c r="N744" i="6"/>
  <c r="D745" i="6"/>
  <c r="M745" i="6"/>
  <c r="N745" i="6"/>
  <c r="D746" i="6"/>
  <c r="M746" i="6"/>
  <c r="N746" i="6"/>
  <c r="D747" i="6"/>
  <c r="M747" i="6"/>
  <c r="N747" i="6"/>
  <c r="D748" i="6"/>
  <c r="M748" i="6"/>
  <c r="N748" i="6"/>
  <c r="D749" i="6"/>
  <c r="M749" i="6"/>
  <c r="N749" i="6"/>
  <c r="D750" i="6"/>
  <c r="M750" i="6"/>
  <c r="N750" i="6"/>
  <c r="D751" i="6"/>
  <c r="M751" i="6"/>
  <c r="N751" i="6"/>
  <c r="D752" i="6"/>
  <c r="M752" i="6"/>
  <c r="N752" i="6"/>
  <c r="D753" i="6"/>
  <c r="M753" i="6"/>
  <c r="N753" i="6"/>
  <c r="D754" i="6"/>
  <c r="M754" i="6"/>
  <c r="N754" i="6"/>
  <c r="D755" i="6"/>
  <c r="M755" i="6"/>
  <c r="N755" i="6"/>
  <c r="D756" i="6"/>
  <c r="M756" i="6"/>
  <c r="N756" i="6"/>
  <c r="D757" i="6"/>
  <c r="M757" i="6"/>
  <c r="N757" i="6"/>
  <c r="D758" i="6"/>
  <c r="M758" i="6"/>
  <c r="N758" i="6"/>
  <c r="D759" i="6"/>
  <c r="M759" i="6"/>
  <c r="N759" i="6"/>
  <c r="D760" i="6"/>
  <c r="M760" i="6"/>
  <c r="N760" i="6"/>
  <c r="D761" i="6"/>
  <c r="M761" i="6"/>
  <c r="N761" i="6"/>
  <c r="D762" i="6"/>
  <c r="M762" i="6"/>
  <c r="N762" i="6"/>
  <c r="D763" i="6"/>
  <c r="M763" i="6"/>
  <c r="N763" i="6"/>
  <c r="D764" i="6"/>
  <c r="M764" i="6"/>
  <c r="N764" i="6"/>
  <c r="D765" i="6"/>
  <c r="M765" i="6"/>
  <c r="N765" i="6"/>
  <c r="D766" i="6"/>
  <c r="M766" i="6"/>
  <c r="N766" i="6"/>
  <c r="D767" i="6"/>
  <c r="M767" i="6"/>
  <c r="N767" i="6"/>
  <c r="D768" i="6"/>
  <c r="M768" i="6"/>
  <c r="N768" i="6"/>
  <c r="D769" i="6"/>
  <c r="M769" i="6"/>
  <c r="N769" i="6"/>
  <c r="D770" i="6"/>
  <c r="M770" i="6"/>
  <c r="N770" i="6"/>
  <c r="D771" i="6"/>
  <c r="M771" i="6"/>
  <c r="N771" i="6"/>
  <c r="D772" i="6"/>
  <c r="M772" i="6"/>
  <c r="N772" i="6"/>
  <c r="D773" i="6"/>
  <c r="M773" i="6"/>
  <c r="N773" i="6"/>
  <c r="D774" i="6"/>
  <c r="M774" i="6"/>
  <c r="N774" i="6"/>
  <c r="D775" i="6"/>
  <c r="M775" i="6"/>
  <c r="N775" i="6"/>
  <c r="D776" i="6"/>
  <c r="M776" i="6"/>
  <c r="N776" i="6"/>
  <c r="D777" i="6"/>
  <c r="M777" i="6"/>
  <c r="N777" i="6"/>
  <c r="D778" i="6"/>
  <c r="M778" i="6"/>
  <c r="N778" i="6"/>
  <c r="D779" i="6"/>
  <c r="M779" i="6"/>
  <c r="N779" i="6"/>
  <c r="D780" i="6"/>
  <c r="M780" i="6"/>
  <c r="N780" i="6"/>
  <c r="D781" i="6"/>
  <c r="M781" i="6"/>
  <c r="N781" i="6"/>
  <c r="D782" i="6"/>
  <c r="M782" i="6"/>
  <c r="N782" i="6"/>
  <c r="D783" i="6"/>
  <c r="M783" i="6"/>
  <c r="N783" i="6"/>
  <c r="D784" i="6"/>
  <c r="M784" i="6"/>
  <c r="N784" i="6"/>
  <c r="D785" i="6"/>
  <c r="M785" i="6"/>
  <c r="N785" i="6"/>
  <c r="D786" i="6"/>
  <c r="M786" i="6"/>
  <c r="N786" i="6"/>
  <c r="D787" i="6"/>
  <c r="M787" i="6"/>
  <c r="N787" i="6"/>
  <c r="D788" i="6"/>
  <c r="M788" i="6"/>
  <c r="N788" i="6"/>
  <c r="D789" i="6"/>
  <c r="M789" i="6"/>
  <c r="N789" i="6"/>
  <c r="D790" i="6"/>
  <c r="M790" i="6"/>
  <c r="N790" i="6"/>
  <c r="D791" i="6"/>
  <c r="M791" i="6"/>
  <c r="N791" i="6"/>
  <c r="D792" i="6"/>
  <c r="M792" i="6"/>
  <c r="N792" i="6"/>
  <c r="D793" i="6"/>
  <c r="M793" i="6"/>
  <c r="N793" i="6"/>
  <c r="D794" i="6"/>
  <c r="M794" i="6"/>
  <c r="N794" i="6"/>
  <c r="D795" i="6"/>
  <c r="M795" i="6"/>
  <c r="N795" i="6"/>
  <c r="D796" i="6"/>
  <c r="M796" i="6"/>
  <c r="N796" i="6"/>
  <c r="D797" i="6"/>
  <c r="M797" i="6"/>
  <c r="N797" i="6"/>
  <c r="D798" i="6"/>
  <c r="M798" i="6"/>
  <c r="N798" i="6"/>
  <c r="D799" i="6"/>
  <c r="M799" i="6"/>
  <c r="N799" i="6"/>
  <c r="D800" i="6"/>
  <c r="M800" i="6"/>
  <c r="N800" i="6"/>
  <c r="D801" i="6"/>
  <c r="M801" i="6"/>
  <c r="N801" i="6"/>
  <c r="D802" i="6"/>
  <c r="M802" i="6"/>
  <c r="N802" i="6"/>
  <c r="D803" i="6"/>
  <c r="M803" i="6"/>
  <c r="N803" i="6"/>
  <c r="D804" i="6"/>
  <c r="M804" i="6"/>
  <c r="N804" i="6"/>
  <c r="D805" i="6"/>
  <c r="M805" i="6"/>
  <c r="N805" i="6"/>
  <c r="D806" i="6"/>
  <c r="M806" i="6"/>
  <c r="N806" i="6"/>
  <c r="D807" i="6"/>
  <c r="M807" i="6"/>
  <c r="N807" i="6"/>
  <c r="D808" i="6"/>
  <c r="M808" i="6"/>
  <c r="N808" i="6"/>
  <c r="D809" i="6"/>
  <c r="M809" i="6"/>
  <c r="N809" i="6"/>
  <c r="D810" i="6"/>
  <c r="M810" i="6"/>
  <c r="N810" i="6"/>
  <c r="D811" i="6"/>
  <c r="M811" i="6"/>
  <c r="N811" i="6"/>
  <c r="D812" i="6"/>
  <c r="M812" i="6"/>
  <c r="N812" i="6"/>
  <c r="D813" i="6"/>
  <c r="M813" i="6"/>
  <c r="N813" i="6"/>
  <c r="D814" i="6"/>
  <c r="M814" i="6"/>
  <c r="N814" i="6"/>
  <c r="D815" i="6"/>
  <c r="M815" i="6"/>
  <c r="N815" i="6"/>
  <c r="D816" i="6"/>
  <c r="M816" i="6"/>
  <c r="N816" i="6"/>
  <c r="D817" i="6"/>
  <c r="M817" i="6"/>
  <c r="N817" i="6"/>
  <c r="D818" i="6"/>
  <c r="M818" i="6"/>
  <c r="N818" i="6"/>
  <c r="D819" i="6"/>
  <c r="M819" i="6"/>
  <c r="N819" i="6"/>
  <c r="D820" i="6"/>
  <c r="M820" i="6"/>
  <c r="N820" i="6"/>
  <c r="D821" i="6"/>
  <c r="M821" i="6"/>
  <c r="N821" i="6"/>
  <c r="D822" i="6"/>
  <c r="M822" i="6"/>
  <c r="N822" i="6"/>
  <c r="D823" i="6"/>
  <c r="M823" i="6"/>
  <c r="N823" i="6"/>
  <c r="D824" i="6"/>
  <c r="M824" i="6"/>
  <c r="N824" i="6"/>
  <c r="D825" i="6"/>
  <c r="M825" i="6"/>
  <c r="N825" i="6"/>
  <c r="D826" i="6"/>
  <c r="M826" i="6"/>
  <c r="N826" i="6"/>
  <c r="D827" i="6"/>
  <c r="M827" i="6"/>
  <c r="N827" i="6"/>
  <c r="D828" i="6"/>
  <c r="M828" i="6"/>
  <c r="N828" i="6"/>
  <c r="D829" i="6"/>
  <c r="M829" i="6"/>
  <c r="N829" i="6"/>
  <c r="D830" i="6"/>
  <c r="M830" i="6"/>
  <c r="N830" i="6"/>
  <c r="D831" i="6"/>
  <c r="M831" i="6"/>
  <c r="N831" i="6"/>
  <c r="D832" i="6"/>
  <c r="M832" i="6"/>
  <c r="N832" i="6"/>
  <c r="D833" i="6"/>
  <c r="M833" i="6"/>
  <c r="N833" i="6"/>
  <c r="D834" i="6"/>
  <c r="M834" i="6"/>
  <c r="N834" i="6"/>
  <c r="D835" i="6"/>
  <c r="M835" i="6"/>
  <c r="N835" i="6"/>
  <c r="D836" i="6"/>
  <c r="M836" i="6"/>
  <c r="N836" i="6"/>
  <c r="D837" i="6"/>
  <c r="M837" i="6"/>
  <c r="N837" i="6"/>
  <c r="D838" i="6"/>
  <c r="M838" i="6"/>
  <c r="N838" i="6"/>
  <c r="D839" i="6"/>
  <c r="M839" i="6"/>
  <c r="N839" i="6"/>
  <c r="D840" i="6"/>
  <c r="M840" i="6"/>
  <c r="N840" i="6"/>
  <c r="D841" i="6"/>
  <c r="M841" i="6"/>
  <c r="N841" i="6"/>
  <c r="D842" i="6"/>
  <c r="M842" i="6"/>
  <c r="N842" i="6"/>
  <c r="D843" i="6"/>
  <c r="M843" i="6"/>
  <c r="N843" i="6"/>
  <c r="D844" i="6"/>
  <c r="M844" i="6"/>
  <c r="N844" i="6"/>
  <c r="D845" i="6"/>
  <c r="M845" i="6"/>
  <c r="N845" i="6"/>
  <c r="D846" i="6"/>
  <c r="M846" i="6"/>
  <c r="N846" i="6"/>
  <c r="D847" i="6"/>
  <c r="M847" i="6"/>
  <c r="N847" i="6"/>
  <c r="D848" i="6"/>
  <c r="M848" i="6"/>
  <c r="N848" i="6"/>
  <c r="D849" i="6"/>
  <c r="M849" i="6"/>
  <c r="N849" i="6"/>
  <c r="D850" i="6"/>
  <c r="M850" i="6"/>
  <c r="N850" i="6"/>
  <c r="D851" i="6"/>
  <c r="M851" i="6"/>
  <c r="N851" i="6"/>
  <c r="D852" i="6"/>
  <c r="M852" i="6"/>
  <c r="N852" i="6"/>
  <c r="D853" i="6"/>
  <c r="M853" i="6"/>
  <c r="N853" i="6"/>
  <c r="D854" i="6"/>
  <c r="M854" i="6"/>
  <c r="N854" i="6"/>
  <c r="D855" i="6"/>
  <c r="M855" i="6"/>
  <c r="N855" i="6"/>
  <c r="D856" i="6"/>
  <c r="M856" i="6"/>
  <c r="N856" i="6"/>
  <c r="D857" i="6"/>
  <c r="M857" i="6"/>
  <c r="N857" i="6"/>
  <c r="D858" i="6"/>
  <c r="M858" i="6"/>
  <c r="N858" i="6"/>
  <c r="D859" i="6"/>
  <c r="M859" i="6"/>
  <c r="N859" i="6"/>
  <c r="D860" i="6"/>
  <c r="M860" i="6"/>
  <c r="N860" i="6"/>
  <c r="D861" i="6"/>
  <c r="M861" i="6"/>
  <c r="N861" i="6"/>
  <c r="D862" i="6"/>
  <c r="M862" i="6"/>
  <c r="N862" i="6"/>
  <c r="D863" i="6"/>
  <c r="M863" i="6"/>
  <c r="N863" i="6"/>
  <c r="D864" i="6"/>
  <c r="M864" i="6"/>
  <c r="N864" i="6"/>
  <c r="D865" i="6"/>
  <c r="M865" i="6"/>
  <c r="N865" i="6"/>
  <c r="D866" i="6"/>
  <c r="M866" i="6"/>
  <c r="N866" i="6"/>
  <c r="D867" i="6"/>
  <c r="M867" i="6"/>
  <c r="N867" i="6"/>
  <c r="D868" i="6"/>
  <c r="M868" i="6"/>
  <c r="N868" i="6"/>
  <c r="D869" i="6"/>
  <c r="M869" i="6"/>
  <c r="N869" i="6"/>
  <c r="D870" i="6"/>
  <c r="M870" i="6"/>
  <c r="N870" i="6"/>
  <c r="D871" i="6"/>
  <c r="M871" i="6"/>
  <c r="N871" i="6"/>
  <c r="D872" i="6"/>
  <c r="M872" i="6"/>
  <c r="N872" i="6"/>
  <c r="D873" i="6"/>
  <c r="M873" i="6"/>
  <c r="N873" i="6"/>
  <c r="D874" i="6"/>
  <c r="M874" i="6"/>
  <c r="N874" i="6"/>
  <c r="D875" i="6"/>
  <c r="M875" i="6"/>
  <c r="N875" i="6"/>
  <c r="D876" i="6"/>
  <c r="M876" i="6"/>
  <c r="N876" i="6"/>
  <c r="D877" i="6"/>
  <c r="M877" i="6"/>
  <c r="N877" i="6"/>
  <c r="D878" i="6"/>
  <c r="M878" i="6"/>
  <c r="N878" i="6"/>
  <c r="D879" i="6"/>
  <c r="M879" i="6"/>
  <c r="N879" i="6"/>
  <c r="D880" i="6"/>
  <c r="M880" i="6"/>
  <c r="N880" i="6"/>
  <c r="D881" i="6"/>
  <c r="M881" i="6"/>
  <c r="N881" i="6"/>
  <c r="D882" i="6"/>
  <c r="M882" i="6"/>
  <c r="N882" i="6"/>
  <c r="D883" i="6"/>
  <c r="M883" i="6"/>
  <c r="N883" i="6"/>
  <c r="D884" i="6"/>
  <c r="M884" i="6"/>
  <c r="N884" i="6"/>
  <c r="D885" i="6"/>
  <c r="M885" i="6"/>
  <c r="N885" i="6"/>
  <c r="D886" i="6"/>
  <c r="M886" i="6"/>
  <c r="N886" i="6"/>
  <c r="D887" i="6"/>
  <c r="M887" i="6"/>
  <c r="N887" i="6"/>
  <c r="D888" i="6"/>
  <c r="M888" i="6"/>
  <c r="N888" i="6"/>
  <c r="D889" i="6"/>
  <c r="M889" i="6"/>
  <c r="N889" i="6"/>
  <c r="D890" i="6"/>
  <c r="M890" i="6"/>
  <c r="N890" i="6"/>
  <c r="D891" i="6"/>
  <c r="M891" i="6"/>
  <c r="N891" i="6"/>
  <c r="D892" i="6"/>
  <c r="M892" i="6"/>
  <c r="N892" i="6"/>
  <c r="D893" i="6"/>
  <c r="M893" i="6"/>
  <c r="N893" i="6"/>
  <c r="D894" i="6"/>
  <c r="M894" i="6"/>
  <c r="N894" i="6"/>
  <c r="D895" i="6"/>
  <c r="M895" i="6"/>
  <c r="N895" i="6"/>
  <c r="D896" i="6"/>
  <c r="M896" i="6"/>
  <c r="N896" i="6"/>
  <c r="D897" i="6"/>
  <c r="M897" i="6"/>
  <c r="N897" i="6"/>
  <c r="D898" i="6"/>
  <c r="M898" i="6"/>
  <c r="N898" i="6"/>
  <c r="D899" i="6"/>
  <c r="M899" i="6"/>
  <c r="N899" i="6"/>
  <c r="D900" i="6"/>
  <c r="M900" i="6"/>
  <c r="N900" i="6"/>
  <c r="D901" i="6"/>
  <c r="M901" i="6"/>
  <c r="N901" i="6"/>
  <c r="D902" i="6"/>
  <c r="M902" i="6"/>
  <c r="N902" i="6"/>
  <c r="D903" i="6"/>
  <c r="M903" i="6"/>
  <c r="N903" i="6"/>
  <c r="D904" i="6"/>
  <c r="M904" i="6"/>
  <c r="N904" i="6"/>
  <c r="D905" i="6"/>
  <c r="M905" i="6"/>
  <c r="N905" i="6"/>
  <c r="D906" i="6"/>
  <c r="M906" i="6"/>
  <c r="N906" i="6"/>
  <c r="D907" i="6"/>
  <c r="M907" i="6"/>
  <c r="N907" i="6"/>
  <c r="D908" i="6"/>
  <c r="M908" i="6"/>
  <c r="N908" i="6"/>
  <c r="D909" i="6"/>
  <c r="M909" i="6"/>
  <c r="N909" i="6"/>
  <c r="D910" i="6"/>
  <c r="M910" i="6"/>
  <c r="N910" i="6"/>
  <c r="D911" i="6"/>
  <c r="M911" i="6"/>
  <c r="N911" i="6"/>
  <c r="D912" i="6"/>
  <c r="M912" i="6"/>
  <c r="N912" i="6"/>
  <c r="D913" i="6"/>
  <c r="M913" i="6"/>
  <c r="N913" i="6"/>
  <c r="D914" i="6"/>
  <c r="M914" i="6"/>
  <c r="N914" i="6"/>
  <c r="D915" i="6"/>
  <c r="M915" i="6"/>
  <c r="N915" i="6"/>
  <c r="D916" i="6"/>
  <c r="M916" i="6"/>
  <c r="N916" i="6"/>
  <c r="D917" i="6"/>
  <c r="M917" i="6"/>
  <c r="N917" i="6"/>
  <c r="D918" i="6"/>
  <c r="M918" i="6"/>
  <c r="N918" i="6"/>
  <c r="D919" i="6"/>
  <c r="M919" i="6"/>
  <c r="N919" i="6"/>
  <c r="D920" i="6"/>
  <c r="M920" i="6"/>
  <c r="N920" i="6"/>
  <c r="D921" i="6"/>
  <c r="M921" i="6"/>
  <c r="N921" i="6"/>
  <c r="D922" i="6"/>
  <c r="M922" i="6"/>
  <c r="N922" i="6"/>
  <c r="D923" i="6"/>
  <c r="M923" i="6"/>
  <c r="N923" i="6"/>
  <c r="D924" i="6"/>
  <c r="M924" i="6"/>
  <c r="N924" i="6"/>
  <c r="D925" i="6"/>
  <c r="M925" i="6"/>
  <c r="N925" i="6"/>
  <c r="D926" i="6"/>
  <c r="M926" i="6"/>
  <c r="N926" i="6"/>
  <c r="D927" i="6"/>
  <c r="M927" i="6"/>
  <c r="N927" i="6"/>
  <c r="D928" i="6"/>
  <c r="M928" i="6"/>
  <c r="N928" i="6"/>
  <c r="D929" i="6"/>
  <c r="M929" i="6"/>
  <c r="N929" i="6"/>
  <c r="D930" i="6"/>
  <c r="M930" i="6"/>
  <c r="N930" i="6"/>
  <c r="D931" i="6"/>
  <c r="M931" i="6"/>
  <c r="N931" i="6"/>
  <c r="D932" i="6"/>
  <c r="M932" i="6"/>
  <c r="N932" i="6"/>
  <c r="D933" i="6"/>
  <c r="M933" i="6"/>
  <c r="N933" i="6"/>
  <c r="D934" i="6"/>
  <c r="M934" i="6"/>
  <c r="N934" i="6"/>
  <c r="D935" i="6"/>
  <c r="M935" i="6"/>
  <c r="N935" i="6"/>
  <c r="D936" i="6"/>
  <c r="M936" i="6"/>
  <c r="N936" i="6"/>
  <c r="D937" i="6"/>
  <c r="M937" i="6"/>
  <c r="N937" i="6"/>
  <c r="D938" i="6"/>
  <c r="M938" i="6"/>
  <c r="N938" i="6"/>
  <c r="D939" i="6"/>
  <c r="M939" i="6"/>
  <c r="N939" i="6"/>
  <c r="D940" i="6"/>
  <c r="M940" i="6"/>
  <c r="N940" i="6"/>
  <c r="D941" i="6"/>
  <c r="M941" i="6"/>
  <c r="N941" i="6"/>
  <c r="D942" i="6"/>
  <c r="M942" i="6"/>
  <c r="N942" i="6"/>
  <c r="D943" i="6"/>
  <c r="M943" i="6"/>
  <c r="N943" i="6"/>
  <c r="D944" i="6"/>
  <c r="M944" i="6"/>
  <c r="N944" i="6"/>
  <c r="D945" i="6"/>
  <c r="M945" i="6"/>
  <c r="N945" i="6"/>
  <c r="D946" i="6"/>
  <c r="M946" i="6"/>
  <c r="N946" i="6"/>
  <c r="D947" i="6"/>
  <c r="M947" i="6"/>
  <c r="N947" i="6"/>
  <c r="D948" i="6"/>
  <c r="M948" i="6"/>
  <c r="N948" i="6"/>
  <c r="D949" i="6"/>
  <c r="M949" i="6"/>
  <c r="N949" i="6"/>
  <c r="D950" i="6"/>
  <c r="M950" i="6"/>
  <c r="N950" i="6"/>
  <c r="D951" i="6"/>
  <c r="M951" i="6"/>
  <c r="N951" i="6"/>
  <c r="D952" i="6"/>
  <c r="M952" i="6"/>
  <c r="N952" i="6"/>
  <c r="D953" i="6"/>
  <c r="M953" i="6"/>
  <c r="N953" i="6"/>
  <c r="D954" i="6"/>
  <c r="M954" i="6"/>
  <c r="N954" i="6"/>
  <c r="D955" i="6"/>
  <c r="M955" i="6"/>
  <c r="N955" i="6"/>
  <c r="D956" i="6"/>
  <c r="M956" i="6"/>
  <c r="N956" i="6"/>
  <c r="D957" i="6"/>
  <c r="M957" i="6"/>
  <c r="N957" i="6"/>
  <c r="D958" i="6"/>
  <c r="M958" i="6"/>
  <c r="N958" i="6"/>
  <c r="D959" i="6"/>
  <c r="M959" i="6"/>
  <c r="N959" i="6"/>
  <c r="D960" i="6"/>
  <c r="M960" i="6"/>
  <c r="N960" i="6"/>
  <c r="D961" i="6"/>
  <c r="M961" i="6"/>
  <c r="N961" i="6"/>
  <c r="D962" i="6"/>
  <c r="M962" i="6"/>
  <c r="N962" i="6"/>
  <c r="D963" i="6"/>
  <c r="M963" i="6"/>
  <c r="N963" i="6"/>
  <c r="D964" i="6"/>
  <c r="M964" i="6"/>
  <c r="N964" i="6"/>
  <c r="D965" i="6"/>
  <c r="M965" i="6"/>
  <c r="N965" i="6"/>
  <c r="D966" i="6"/>
  <c r="M966" i="6"/>
  <c r="N966" i="6"/>
  <c r="D967" i="6"/>
  <c r="M967" i="6"/>
  <c r="N967" i="6"/>
  <c r="D968" i="6"/>
  <c r="M968" i="6"/>
  <c r="N968" i="6"/>
  <c r="D969" i="6"/>
  <c r="M969" i="6"/>
  <c r="N969" i="6"/>
  <c r="D970" i="6"/>
  <c r="M970" i="6"/>
  <c r="N970" i="6"/>
  <c r="D971" i="6"/>
  <c r="M971" i="6"/>
  <c r="N971" i="6"/>
  <c r="D972" i="6"/>
  <c r="M972" i="6"/>
  <c r="N972" i="6"/>
  <c r="D973" i="6"/>
  <c r="M973" i="6"/>
  <c r="N973" i="6"/>
  <c r="D974" i="6"/>
  <c r="M974" i="6"/>
  <c r="N974" i="6"/>
  <c r="D975" i="6"/>
  <c r="M975" i="6"/>
  <c r="N975" i="6"/>
  <c r="D976" i="6"/>
  <c r="M976" i="6"/>
  <c r="N976" i="6"/>
  <c r="D977" i="6"/>
  <c r="M977" i="6"/>
  <c r="N977" i="6"/>
  <c r="D978" i="6"/>
  <c r="M978" i="6"/>
  <c r="N978" i="6"/>
  <c r="D979" i="6"/>
  <c r="M979" i="6"/>
  <c r="N979" i="6"/>
  <c r="D980" i="6"/>
  <c r="M980" i="6"/>
  <c r="N980" i="6"/>
  <c r="D981" i="6"/>
  <c r="M981" i="6"/>
  <c r="N981" i="6"/>
  <c r="D982" i="6"/>
  <c r="M982" i="6"/>
  <c r="N982" i="6"/>
  <c r="D983" i="6"/>
  <c r="M983" i="6"/>
  <c r="N983" i="6"/>
  <c r="D984" i="6"/>
  <c r="M984" i="6"/>
  <c r="N984" i="6"/>
  <c r="D985" i="6"/>
  <c r="M985" i="6"/>
  <c r="N985" i="6"/>
  <c r="D986" i="6"/>
  <c r="M986" i="6"/>
  <c r="N986" i="6"/>
  <c r="D987" i="6"/>
  <c r="M987" i="6"/>
  <c r="N987" i="6"/>
  <c r="D988" i="6"/>
  <c r="M988" i="6"/>
  <c r="N988" i="6"/>
  <c r="D989" i="6"/>
  <c r="M989" i="6"/>
  <c r="N989" i="6"/>
  <c r="D990" i="6"/>
  <c r="M990" i="6"/>
  <c r="N990" i="6"/>
  <c r="D991" i="6"/>
  <c r="M991" i="6"/>
  <c r="N991" i="6"/>
  <c r="D992" i="6"/>
  <c r="M992" i="6"/>
  <c r="N992" i="6"/>
  <c r="D993" i="6"/>
  <c r="M993" i="6"/>
  <c r="N993" i="6"/>
  <c r="D994" i="6"/>
  <c r="M994" i="6"/>
  <c r="N994" i="6"/>
  <c r="D995" i="6"/>
  <c r="M995" i="6"/>
  <c r="N995" i="6"/>
  <c r="D996" i="6"/>
  <c r="M996" i="6"/>
  <c r="N996" i="6"/>
  <c r="D997" i="6"/>
  <c r="M997" i="6"/>
  <c r="N997" i="6"/>
  <c r="D998" i="6"/>
  <c r="M998" i="6"/>
  <c r="N998" i="6"/>
  <c r="D999" i="6"/>
  <c r="M999" i="6"/>
  <c r="N999" i="6"/>
  <c r="D1000" i="6"/>
  <c r="M1000" i="6"/>
  <c r="N1000" i="6"/>
  <c r="K997" i="6" l="1"/>
  <c r="K985" i="6"/>
  <c r="K969" i="6"/>
  <c r="K957" i="6"/>
  <c r="K949" i="6"/>
  <c r="K933" i="6"/>
  <c r="K921" i="6"/>
  <c r="K917" i="6"/>
  <c r="K905" i="6"/>
  <c r="K901" i="6"/>
  <c r="K889" i="6"/>
  <c r="K877" i="6"/>
  <c r="K873" i="6"/>
  <c r="K857" i="6"/>
  <c r="K845" i="6"/>
  <c r="K829" i="6"/>
  <c r="K817" i="6"/>
  <c r="K813" i="6"/>
  <c r="K809" i="6"/>
  <c r="K773" i="6"/>
  <c r="K769" i="6"/>
  <c r="K749" i="6"/>
  <c r="K745" i="6"/>
  <c r="K725" i="6"/>
  <c r="K713" i="6"/>
  <c r="K697" i="6"/>
  <c r="K693" i="6"/>
  <c r="K681" i="6"/>
  <c r="K665" i="6"/>
  <c r="K653" i="6"/>
  <c r="K645" i="6"/>
  <c r="K633" i="6"/>
  <c r="K629" i="6"/>
  <c r="K625" i="6"/>
  <c r="K613" i="6"/>
  <c r="K601" i="6"/>
  <c r="K597" i="6"/>
  <c r="K581" i="6"/>
  <c r="K565" i="6"/>
  <c r="K553" i="6"/>
  <c r="K537" i="6"/>
  <c r="K521" i="6"/>
  <c r="K505" i="6"/>
  <c r="K501" i="6"/>
  <c r="K489" i="6"/>
  <c r="K485" i="6"/>
  <c r="K469" i="6"/>
  <c r="K457" i="6"/>
  <c r="K453" i="6"/>
  <c r="K449" i="6"/>
  <c r="K437" i="6"/>
  <c r="K425" i="6"/>
  <c r="K421" i="6"/>
  <c r="K381" i="6"/>
  <c r="K365" i="6"/>
  <c r="K349" i="6"/>
  <c r="K337" i="6"/>
  <c r="K325" i="6"/>
  <c r="K309" i="6"/>
  <c r="K297" i="6"/>
  <c r="K285" i="6"/>
  <c r="K281" i="6"/>
  <c r="K265" i="6"/>
  <c r="K253" i="6"/>
  <c r="K233" i="6"/>
  <c r="K217" i="6"/>
  <c r="K213" i="6"/>
  <c r="K209" i="6"/>
  <c r="K205" i="6"/>
  <c r="K201" i="6"/>
  <c r="K189" i="6"/>
  <c r="K185" i="6"/>
  <c r="K173" i="6"/>
  <c r="K169" i="6"/>
  <c r="K145" i="6"/>
  <c r="K133" i="6"/>
  <c r="K117" i="6"/>
  <c r="K105" i="6"/>
  <c r="K101" i="6"/>
  <c r="K97" i="6"/>
  <c r="K73" i="6"/>
  <c r="K69" i="6"/>
  <c r="K65" i="6"/>
  <c r="K61" i="6"/>
  <c r="K57" i="6"/>
  <c r="K996" i="6"/>
  <c r="K980" i="6"/>
  <c r="K964" i="6"/>
  <c r="K952" i="6"/>
  <c r="K948" i="6"/>
  <c r="K936" i="6"/>
  <c r="K924" i="6"/>
  <c r="K920" i="6"/>
  <c r="K908" i="6"/>
  <c r="K904" i="6"/>
  <c r="K900" i="6"/>
  <c r="K880" i="6"/>
  <c r="K868" i="6"/>
  <c r="K852" i="6"/>
  <c r="K844" i="6"/>
  <c r="K832" i="6"/>
  <c r="K993" i="6"/>
  <c r="K989" i="6"/>
  <c r="K981" i="6"/>
  <c r="K977" i="6"/>
  <c r="K973" i="6"/>
  <c r="K965" i="6"/>
  <c r="K961" i="6"/>
  <c r="K953" i="6"/>
  <c r="K945" i="6"/>
  <c r="K941" i="6"/>
  <c r="K937" i="6"/>
  <c r="K929" i="6"/>
  <c r="K925" i="6"/>
  <c r="K913" i="6"/>
  <c r="K909" i="6"/>
  <c r="K897" i="6"/>
  <c r="K893" i="6"/>
  <c r="K885" i="6"/>
  <c r="K881" i="6"/>
  <c r="K869" i="6"/>
  <c r="K865" i="6"/>
  <c r="K861" i="6"/>
  <c r="K853" i="6"/>
  <c r="K849" i="6"/>
  <c r="K841" i="6"/>
  <c r="K837" i="6"/>
  <c r="K833" i="6"/>
  <c r="K825" i="6"/>
  <c r="K821" i="6"/>
  <c r="K805" i="6"/>
  <c r="K801" i="6"/>
  <c r="K797" i="6"/>
  <c r="K793" i="6"/>
  <c r="K789" i="6"/>
  <c r="K785" i="6"/>
  <c r="K781" i="6"/>
  <c r="K777" i="6"/>
  <c r="K765" i="6"/>
  <c r="K761" i="6"/>
  <c r="K757" i="6"/>
  <c r="K753" i="6"/>
  <c r="K741" i="6"/>
  <c r="K737" i="6"/>
  <c r="K733" i="6"/>
  <c r="K729" i="6"/>
  <c r="K721" i="6"/>
  <c r="K717" i="6"/>
  <c r="K709" i="6"/>
  <c r="K705" i="6"/>
  <c r="K701" i="6"/>
  <c r="K689" i="6"/>
  <c r="K685" i="6"/>
  <c r="K677" i="6"/>
  <c r="K673" i="6"/>
  <c r="K669" i="6"/>
  <c r="K661" i="6"/>
  <c r="K657" i="6"/>
  <c r="K649" i="6"/>
  <c r="K641" i="6"/>
  <c r="K637" i="6"/>
  <c r="K621" i="6"/>
  <c r="K617" i="6"/>
  <c r="K609" i="6"/>
  <c r="K605" i="6"/>
  <c r="K593" i="6"/>
  <c r="K589" i="6"/>
  <c r="K585" i="6"/>
  <c r="K577" i="6"/>
  <c r="K573" i="6"/>
  <c r="K569" i="6"/>
  <c r="K561" i="6"/>
  <c r="K557" i="6"/>
  <c r="K549" i="6"/>
  <c r="K545" i="6"/>
  <c r="K541" i="6"/>
  <c r="K533" i="6"/>
  <c r="K529" i="6"/>
  <c r="K525" i="6"/>
  <c r="K517" i="6"/>
  <c r="K513" i="6"/>
  <c r="K509" i="6"/>
  <c r="K497" i="6"/>
  <c r="K493" i="6"/>
  <c r="K481" i="6"/>
  <c r="K477" i="6"/>
  <c r="K473" i="6"/>
  <c r="K465" i="6"/>
  <c r="K461" i="6"/>
  <c r="K445" i="6"/>
  <c r="K441" i="6"/>
  <c r="K433" i="6"/>
  <c r="K429" i="6"/>
  <c r="K417" i="6"/>
  <c r="K413" i="6"/>
  <c r="K409" i="6"/>
  <c r="K405" i="6"/>
  <c r="K401" i="6"/>
  <c r="K397" i="6"/>
  <c r="K393" i="6"/>
  <c r="K389" i="6"/>
  <c r="K385" i="6"/>
  <c r="K377" i="6"/>
  <c r="K373" i="6"/>
  <c r="K369" i="6"/>
  <c r="K361" i="6"/>
  <c r="K357" i="6"/>
  <c r="K353" i="6"/>
  <c r="K345" i="6"/>
  <c r="K341" i="6"/>
  <c r="K333" i="6"/>
  <c r="K329" i="6"/>
  <c r="K321" i="6"/>
  <c r="K317" i="6"/>
  <c r="K313" i="6"/>
  <c r="K305" i="6"/>
  <c r="K301" i="6"/>
  <c r="K293" i="6"/>
  <c r="K289" i="6"/>
  <c r="K277" i="6"/>
  <c r="K273" i="6"/>
  <c r="K269" i="6"/>
  <c r="K261" i="6"/>
  <c r="K257" i="6"/>
  <c r="K249" i="6"/>
  <c r="K245" i="6"/>
  <c r="K241" i="6"/>
  <c r="K237" i="6"/>
  <c r="K229" i="6"/>
  <c r="K225" i="6"/>
  <c r="K221" i="6"/>
  <c r="K197" i="6"/>
  <c r="K193" i="6"/>
  <c r="K181" i="6"/>
  <c r="K177" i="6"/>
  <c r="K165" i="6"/>
  <c r="K161" i="6"/>
  <c r="K157" i="6"/>
  <c r="K153" i="6"/>
  <c r="K149" i="6"/>
  <c r="K141" i="6"/>
  <c r="K137" i="6"/>
  <c r="K129" i="6"/>
  <c r="K125" i="6"/>
  <c r="K121" i="6"/>
  <c r="K113" i="6"/>
  <c r="K109" i="6"/>
  <c r="K93" i="6"/>
  <c r="K89" i="6"/>
  <c r="K85" i="6"/>
  <c r="K81" i="6"/>
  <c r="K77" i="6"/>
  <c r="K53" i="6"/>
  <c r="K49" i="6"/>
  <c r="K45" i="6"/>
  <c r="K41" i="6"/>
  <c r="K37" i="6"/>
  <c r="K33" i="6"/>
  <c r="K29" i="6"/>
  <c r="K25" i="6"/>
  <c r="K20" i="6"/>
  <c r="K16" i="6"/>
  <c r="K12" i="6"/>
  <c r="K1000" i="6"/>
  <c r="K992" i="6"/>
  <c r="K988" i="6"/>
  <c r="K984" i="6"/>
  <c r="K976" i="6"/>
  <c r="K972" i="6"/>
  <c r="K968" i="6"/>
  <c r="K960" i="6"/>
  <c r="K956" i="6"/>
  <c r="K944" i="6"/>
  <c r="K940" i="6"/>
  <c r="K932" i="6"/>
  <c r="K928" i="6"/>
  <c r="K916" i="6"/>
  <c r="K912" i="6"/>
  <c r="K896" i="6"/>
  <c r="K892" i="6"/>
  <c r="K888" i="6"/>
  <c r="K884" i="6"/>
  <c r="K876" i="6"/>
  <c r="K872" i="6"/>
  <c r="K864" i="6"/>
  <c r="K860" i="6"/>
  <c r="K856" i="6"/>
  <c r="K848" i="6"/>
  <c r="K840" i="6"/>
  <c r="K836" i="6"/>
  <c r="K828" i="6"/>
  <c r="K824" i="6"/>
  <c r="K820" i="6"/>
  <c r="K816" i="6"/>
  <c r="K812" i="6"/>
  <c r="K808" i="6"/>
  <c r="K804" i="6"/>
  <c r="K800" i="6"/>
  <c r="K796" i="6"/>
  <c r="K792" i="6"/>
  <c r="K788" i="6"/>
  <c r="K784" i="6"/>
  <c r="K780" i="6"/>
  <c r="K776" i="6"/>
  <c r="K772" i="6"/>
  <c r="K768" i="6"/>
  <c r="K764" i="6"/>
  <c r="K760" i="6"/>
  <c r="K756" i="6"/>
  <c r="K752" i="6"/>
  <c r="K748" i="6"/>
  <c r="K744" i="6"/>
  <c r="K740" i="6"/>
  <c r="K736" i="6"/>
  <c r="K732" i="6"/>
  <c r="K728" i="6"/>
  <c r="K724" i="6"/>
  <c r="K720" i="6"/>
  <c r="K716" i="6"/>
  <c r="K712" i="6"/>
  <c r="K708" i="6"/>
  <c r="K704" i="6"/>
  <c r="K700" i="6"/>
  <c r="K696" i="6"/>
  <c r="K692" i="6"/>
  <c r="K688" i="6"/>
  <c r="K684" i="6"/>
  <c r="K680" i="6"/>
  <c r="K676" i="6"/>
  <c r="K672" i="6"/>
  <c r="K668" i="6"/>
  <c r="K664" i="6"/>
  <c r="K660" i="6"/>
  <c r="K656" i="6"/>
  <c r="K652" i="6"/>
  <c r="K648" i="6"/>
  <c r="K644" i="6"/>
  <c r="K640" i="6"/>
  <c r="K636" i="6"/>
  <c r="K632" i="6"/>
  <c r="K628" i="6"/>
  <c r="K624" i="6"/>
  <c r="K620" i="6"/>
  <c r="K616" i="6"/>
  <c r="K612" i="6"/>
  <c r="K608" i="6"/>
  <c r="K604" i="6"/>
  <c r="K600" i="6"/>
  <c r="K596" i="6"/>
  <c r="K592" i="6"/>
  <c r="K588" i="6"/>
  <c r="K584" i="6"/>
  <c r="K580" i="6"/>
  <c r="K576" i="6"/>
  <c r="K572" i="6"/>
  <c r="K568" i="6"/>
  <c r="K564" i="6"/>
  <c r="K560" i="6"/>
  <c r="K556" i="6"/>
  <c r="K552" i="6"/>
  <c r="K548" i="6"/>
  <c r="K544" i="6"/>
  <c r="K540" i="6"/>
  <c r="K536" i="6"/>
  <c r="K532" i="6"/>
  <c r="K528" i="6"/>
  <c r="K524" i="6"/>
  <c r="K520" i="6"/>
  <c r="K516" i="6"/>
  <c r="K512" i="6"/>
  <c r="K508" i="6"/>
  <c r="K504" i="6"/>
  <c r="K500" i="6"/>
  <c r="K496" i="6"/>
  <c r="K492" i="6"/>
  <c r="K488" i="6"/>
  <c r="K484" i="6"/>
  <c r="K480" i="6"/>
  <c r="K476" i="6"/>
  <c r="K472" i="6"/>
  <c r="K468" i="6"/>
  <c r="K464" i="6"/>
  <c r="K460" i="6"/>
  <c r="K456" i="6"/>
  <c r="K452" i="6"/>
  <c r="K448" i="6"/>
  <c r="K444" i="6"/>
  <c r="K440" i="6"/>
  <c r="K436" i="6"/>
  <c r="K432" i="6"/>
  <c r="K428" i="6"/>
  <c r="K424" i="6"/>
  <c r="K420" i="6"/>
  <c r="K416" i="6"/>
  <c r="K412" i="6"/>
  <c r="K408" i="6"/>
  <c r="K404" i="6"/>
  <c r="K400" i="6"/>
  <c r="K396" i="6"/>
  <c r="K392" i="6"/>
  <c r="K388" i="6"/>
  <c r="K384" i="6"/>
  <c r="K380" i="6"/>
  <c r="K376" i="6"/>
  <c r="K372" i="6"/>
  <c r="K368" i="6"/>
  <c r="K364" i="6"/>
  <c r="K360" i="6"/>
  <c r="K356" i="6"/>
  <c r="K352" i="6"/>
  <c r="K348" i="6"/>
  <c r="K344" i="6"/>
  <c r="K340" i="6"/>
  <c r="K336" i="6"/>
  <c r="K332" i="6"/>
  <c r="K328" i="6"/>
  <c r="K324" i="6"/>
  <c r="K320" i="6"/>
  <c r="K316" i="6"/>
  <c r="K312" i="6"/>
  <c r="K308" i="6"/>
  <c r="K304" i="6"/>
  <c r="K300" i="6"/>
  <c r="K296" i="6"/>
  <c r="K292" i="6"/>
  <c r="K288" i="6"/>
  <c r="K284" i="6"/>
  <c r="K280" i="6"/>
  <c r="K276" i="6"/>
  <c r="K272" i="6"/>
  <c r="K268" i="6"/>
  <c r="K264" i="6"/>
  <c r="K260" i="6"/>
  <c r="K256" i="6"/>
  <c r="K252" i="6"/>
  <c r="K248" i="6"/>
  <c r="K244" i="6"/>
  <c r="K240" i="6"/>
  <c r="K236" i="6"/>
  <c r="K232" i="6"/>
  <c r="K228" i="6"/>
  <c r="K224" i="6"/>
  <c r="K220" i="6"/>
  <c r="K216" i="6"/>
  <c r="K212" i="6"/>
  <c r="K208" i="6"/>
  <c r="K204" i="6"/>
  <c r="K200" i="6"/>
  <c r="K196" i="6"/>
  <c r="K192" i="6"/>
  <c r="K188" i="6"/>
  <c r="K184" i="6"/>
  <c r="K180" i="6"/>
  <c r="K176" i="6"/>
  <c r="K172" i="6"/>
  <c r="K168" i="6"/>
  <c r="K164" i="6"/>
  <c r="K160" i="6"/>
  <c r="K156" i="6"/>
  <c r="K152" i="6"/>
  <c r="K148" i="6"/>
  <c r="K144" i="6"/>
  <c r="K140" i="6"/>
  <c r="K136" i="6"/>
  <c r="K132" i="6"/>
  <c r="K128" i="6"/>
  <c r="K124" i="6"/>
  <c r="K120" i="6"/>
  <c r="K116" i="6"/>
  <c r="K112" i="6"/>
  <c r="K108" i="6"/>
  <c r="K104" i="6"/>
  <c r="K100" i="6"/>
  <c r="K96" i="6"/>
  <c r="K92" i="6"/>
  <c r="K88" i="6"/>
  <c r="K84" i="6"/>
  <c r="K80" i="6"/>
  <c r="K76" i="6"/>
  <c r="K72" i="6"/>
  <c r="K68" i="6"/>
  <c r="K64" i="6"/>
  <c r="K60" i="6"/>
  <c r="K56" i="6"/>
  <c r="K52" i="6"/>
  <c r="K48" i="6"/>
  <c r="K44" i="6"/>
  <c r="K40" i="6"/>
  <c r="K36" i="6"/>
  <c r="K32" i="6"/>
  <c r="K28" i="6"/>
  <c r="K24" i="6"/>
  <c r="K23" i="6"/>
  <c r="K19" i="6"/>
  <c r="K15" i="6"/>
  <c r="K11" i="6"/>
  <c r="K999" i="6"/>
  <c r="K995" i="6"/>
  <c r="K991" i="6"/>
  <c r="K987" i="6"/>
  <c r="K983" i="6"/>
  <c r="K979" i="6"/>
  <c r="K975" i="6"/>
  <c r="K971" i="6"/>
  <c r="K967" i="6"/>
  <c r="K963" i="6"/>
  <c r="K959" i="6"/>
  <c r="K955" i="6"/>
  <c r="K951" i="6"/>
  <c r="K947" i="6"/>
  <c r="K943" i="6"/>
  <c r="K939" i="6"/>
  <c r="K935" i="6"/>
  <c r="K931" i="6"/>
  <c r="K927" i="6"/>
  <c r="K923" i="6"/>
  <c r="K919" i="6"/>
  <c r="K915" i="6"/>
  <c r="K911" i="6"/>
  <c r="K907" i="6"/>
  <c r="K903" i="6"/>
  <c r="K899" i="6"/>
  <c r="K895" i="6"/>
  <c r="K891" i="6"/>
  <c r="K887" i="6"/>
  <c r="K883" i="6"/>
  <c r="K879" i="6"/>
  <c r="K875" i="6"/>
  <c r="K871" i="6"/>
  <c r="K867" i="6"/>
  <c r="K863" i="6"/>
  <c r="K859" i="6"/>
  <c r="K855" i="6"/>
  <c r="K851" i="6"/>
  <c r="K847" i="6"/>
  <c r="K843" i="6"/>
  <c r="K839" i="6"/>
  <c r="K835" i="6"/>
  <c r="K831" i="6"/>
  <c r="K827" i="6"/>
  <c r="K823" i="6"/>
  <c r="K819" i="6"/>
  <c r="K815" i="6"/>
  <c r="K811" i="6"/>
  <c r="K807" i="6"/>
  <c r="K803" i="6"/>
  <c r="K799" i="6"/>
  <c r="K795" i="6"/>
  <c r="K791" i="6"/>
  <c r="K787" i="6"/>
  <c r="K783" i="6"/>
  <c r="K779" i="6"/>
  <c r="K775" i="6"/>
  <c r="K771" i="6"/>
  <c r="K767" i="6"/>
  <c r="K763" i="6"/>
  <c r="K759" i="6"/>
  <c r="K755" i="6"/>
  <c r="K751" i="6"/>
  <c r="K747" i="6"/>
  <c r="K743" i="6"/>
  <c r="K739" i="6"/>
  <c r="K735" i="6"/>
  <c r="K731" i="6"/>
  <c r="K727" i="6"/>
  <c r="K723" i="6"/>
  <c r="K719" i="6"/>
  <c r="K715" i="6"/>
  <c r="K711" i="6"/>
  <c r="K707" i="6"/>
  <c r="K703" i="6"/>
  <c r="K699" i="6"/>
  <c r="K695" i="6"/>
  <c r="K691" i="6"/>
  <c r="K687" i="6"/>
  <c r="K683" i="6"/>
  <c r="K679" i="6"/>
  <c r="K675" i="6"/>
  <c r="K671" i="6"/>
  <c r="K667" i="6"/>
  <c r="K663" i="6"/>
  <c r="K659" i="6"/>
  <c r="K655" i="6"/>
  <c r="K651" i="6"/>
  <c r="K647" i="6"/>
  <c r="K643" i="6"/>
  <c r="K639" i="6"/>
  <c r="K635" i="6"/>
  <c r="K631" i="6"/>
  <c r="K627" i="6"/>
  <c r="K623" i="6"/>
  <c r="K619" i="6"/>
  <c r="K615" i="6"/>
  <c r="K611" i="6"/>
  <c r="K607" i="6"/>
  <c r="K603" i="6"/>
  <c r="K599" i="6"/>
  <c r="K595" i="6"/>
  <c r="K591" i="6"/>
  <c r="K587" i="6"/>
  <c r="K583" i="6"/>
  <c r="K579" i="6"/>
  <c r="K575" i="6"/>
  <c r="K571" i="6"/>
  <c r="K567" i="6"/>
  <c r="K563" i="6"/>
  <c r="K559" i="6"/>
  <c r="K555" i="6"/>
  <c r="K551" i="6"/>
  <c r="K547" i="6"/>
  <c r="K543" i="6"/>
  <c r="K539" i="6"/>
  <c r="K535" i="6"/>
  <c r="K531" i="6"/>
  <c r="K527" i="6"/>
  <c r="K523" i="6"/>
  <c r="K519" i="6"/>
  <c r="K515" i="6"/>
  <c r="K511" i="6"/>
  <c r="K507" i="6"/>
  <c r="K503" i="6"/>
  <c r="K499" i="6"/>
  <c r="K495" i="6"/>
  <c r="K491" i="6"/>
  <c r="K487" i="6"/>
  <c r="K483" i="6"/>
  <c r="K479" i="6"/>
  <c r="K475" i="6"/>
  <c r="K471" i="6"/>
  <c r="K467" i="6"/>
  <c r="K463" i="6"/>
  <c r="K459" i="6"/>
  <c r="K455" i="6"/>
  <c r="K451" i="6"/>
  <c r="K447" i="6"/>
  <c r="K443" i="6"/>
  <c r="K439" i="6"/>
  <c r="K435" i="6"/>
  <c r="K431" i="6"/>
  <c r="K427" i="6"/>
  <c r="K423" i="6"/>
  <c r="K419" i="6"/>
  <c r="K415" i="6"/>
  <c r="K411" i="6"/>
  <c r="K407" i="6"/>
  <c r="K403" i="6"/>
  <c r="K399" i="6"/>
  <c r="K395" i="6"/>
  <c r="K391" i="6"/>
  <c r="K387" i="6"/>
  <c r="K383" i="6"/>
  <c r="K379" i="6"/>
  <c r="K375" i="6"/>
  <c r="K371" i="6"/>
  <c r="K367" i="6"/>
  <c r="K363" i="6"/>
  <c r="K359" i="6"/>
  <c r="K355" i="6"/>
  <c r="K351" i="6"/>
  <c r="K347" i="6"/>
  <c r="K343" i="6"/>
  <c r="K339" i="6"/>
  <c r="K335" i="6"/>
  <c r="K331" i="6"/>
  <c r="K327" i="6"/>
  <c r="K323" i="6"/>
  <c r="K319" i="6"/>
  <c r="K315" i="6"/>
  <c r="K311" i="6"/>
  <c r="K307" i="6"/>
  <c r="K303" i="6"/>
  <c r="K299" i="6"/>
  <c r="K295" i="6"/>
  <c r="K291" i="6"/>
  <c r="K287" i="6"/>
  <c r="K283" i="6"/>
  <c r="K279" i="6"/>
  <c r="K275" i="6"/>
  <c r="K271" i="6"/>
  <c r="K267" i="6"/>
  <c r="K263" i="6"/>
  <c r="K259" i="6"/>
  <c r="K255" i="6"/>
  <c r="K251" i="6"/>
  <c r="K247" i="6"/>
  <c r="K243" i="6"/>
  <c r="K239" i="6"/>
  <c r="K235" i="6"/>
  <c r="K231" i="6"/>
  <c r="K227" i="6"/>
  <c r="K223" i="6"/>
  <c r="K219" i="6"/>
  <c r="K215" i="6"/>
  <c r="K211" i="6"/>
  <c r="K207" i="6"/>
  <c r="K203" i="6"/>
  <c r="K199" i="6"/>
  <c r="K195" i="6"/>
  <c r="K191" i="6"/>
  <c r="K187" i="6"/>
  <c r="K183" i="6"/>
  <c r="K179" i="6"/>
  <c r="K175" i="6"/>
  <c r="K171" i="6"/>
  <c r="K167" i="6"/>
  <c r="K163" i="6"/>
  <c r="K159" i="6"/>
  <c r="K155" i="6"/>
  <c r="K151" i="6"/>
  <c r="K147" i="6"/>
  <c r="K143" i="6"/>
  <c r="K139" i="6"/>
  <c r="K135" i="6"/>
  <c r="K131" i="6"/>
  <c r="K127" i="6"/>
  <c r="K123" i="6"/>
  <c r="K119" i="6"/>
  <c r="K115" i="6"/>
  <c r="K111" i="6"/>
  <c r="K107" i="6"/>
  <c r="K103" i="6"/>
  <c r="K99" i="6"/>
  <c r="K95" i="6"/>
  <c r="K91" i="6"/>
  <c r="K87" i="6"/>
  <c r="K83" i="6"/>
  <c r="K79" i="6"/>
  <c r="K75" i="6"/>
  <c r="K71" i="6"/>
  <c r="K67" i="6"/>
  <c r="K63" i="6"/>
  <c r="K59" i="6"/>
  <c r="K55" i="6"/>
  <c r="K51" i="6"/>
  <c r="K47" i="6"/>
  <c r="K43" i="6"/>
  <c r="K39" i="6"/>
  <c r="K35" i="6"/>
  <c r="K31" i="6"/>
  <c r="K27" i="6"/>
  <c r="K22" i="6"/>
  <c r="K18" i="6"/>
  <c r="K14" i="6"/>
  <c r="K10" i="6"/>
  <c r="K998" i="6"/>
  <c r="K994" i="6"/>
  <c r="K990" i="6"/>
  <c r="K986" i="6"/>
  <c r="K982" i="6"/>
  <c r="K978" i="6"/>
  <c r="K974" i="6"/>
  <c r="K970" i="6"/>
  <c r="K966" i="6"/>
  <c r="K962" i="6"/>
  <c r="K958" i="6"/>
  <c r="K954" i="6"/>
  <c r="K950" i="6"/>
  <c r="K946" i="6"/>
  <c r="K942" i="6"/>
  <c r="K938" i="6"/>
  <c r="K934" i="6"/>
  <c r="K930" i="6"/>
  <c r="K926" i="6"/>
  <c r="K922" i="6"/>
  <c r="K918" i="6"/>
  <c r="K914" i="6"/>
  <c r="K910" i="6"/>
  <c r="K906" i="6"/>
  <c r="K902" i="6"/>
  <c r="K898" i="6"/>
  <c r="K894" i="6"/>
  <c r="K890" i="6"/>
  <c r="K886" i="6"/>
  <c r="K882" i="6"/>
  <c r="K878" i="6"/>
  <c r="K874" i="6"/>
  <c r="K870" i="6"/>
  <c r="K866" i="6"/>
  <c r="K862" i="6"/>
  <c r="K858" i="6"/>
  <c r="K854" i="6"/>
  <c r="K850" i="6"/>
  <c r="K846" i="6"/>
  <c r="K842" i="6"/>
  <c r="K838" i="6"/>
  <c r="K834" i="6"/>
  <c r="K830" i="6"/>
  <c r="K826" i="6"/>
  <c r="K822" i="6"/>
  <c r="K818" i="6"/>
  <c r="K814" i="6"/>
  <c r="K810" i="6"/>
  <c r="K806" i="6"/>
  <c r="K802" i="6"/>
  <c r="K798" i="6"/>
  <c r="K794" i="6"/>
  <c r="K790" i="6"/>
  <c r="K786" i="6"/>
  <c r="K782" i="6"/>
  <c r="K778" i="6"/>
  <c r="K774" i="6"/>
  <c r="K770" i="6"/>
  <c r="K766" i="6"/>
  <c r="K762" i="6"/>
  <c r="K758" i="6"/>
  <c r="K754" i="6"/>
  <c r="K750" i="6"/>
  <c r="K746" i="6"/>
  <c r="K742" i="6"/>
  <c r="K738" i="6"/>
  <c r="K734" i="6"/>
  <c r="K730" i="6"/>
  <c r="K726" i="6"/>
  <c r="K722" i="6"/>
  <c r="K718" i="6"/>
  <c r="K714" i="6"/>
  <c r="K710" i="6"/>
  <c r="K706" i="6"/>
  <c r="K702" i="6"/>
  <c r="K698" i="6"/>
  <c r="K694" i="6"/>
  <c r="K690" i="6"/>
  <c r="K686" i="6"/>
  <c r="K682" i="6"/>
  <c r="K678" i="6"/>
  <c r="K674" i="6"/>
  <c r="K670" i="6"/>
  <c r="K666" i="6"/>
  <c r="K662" i="6"/>
  <c r="K658" i="6"/>
  <c r="K654" i="6"/>
  <c r="K650" i="6"/>
  <c r="K646" i="6"/>
  <c r="K642" i="6"/>
  <c r="K638" i="6"/>
  <c r="K634" i="6"/>
  <c r="K630" i="6"/>
  <c r="K626" i="6"/>
  <c r="K622" i="6"/>
  <c r="K618" i="6"/>
  <c r="K614" i="6"/>
  <c r="K610" i="6"/>
  <c r="K606" i="6"/>
  <c r="K602" i="6"/>
  <c r="K598" i="6"/>
  <c r="K594" i="6"/>
  <c r="K590" i="6"/>
  <c r="K586" i="6"/>
  <c r="K582" i="6"/>
  <c r="K578" i="6"/>
  <c r="K574" i="6"/>
  <c r="K570" i="6"/>
  <c r="K566" i="6"/>
  <c r="K562" i="6"/>
  <c r="K558" i="6"/>
  <c r="K554" i="6"/>
  <c r="K550" i="6"/>
  <c r="K546" i="6"/>
  <c r="K542" i="6"/>
  <c r="K538" i="6"/>
  <c r="K534" i="6"/>
  <c r="K530" i="6"/>
  <c r="K526" i="6"/>
  <c r="K522" i="6"/>
  <c r="K518" i="6"/>
  <c r="K514" i="6"/>
  <c r="K510" i="6"/>
  <c r="K506" i="6"/>
  <c r="K502" i="6"/>
  <c r="K498" i="6"/>
  <c r="K494" i="6"/>
  <c r="K490" i="6"/>
  <c r="K486" i="6"/>
  <c r="K482" i="6"/>
  <c r="K478" i="6"/>
  <c r="K474" i="6"/>
  <c r="K470" i="6"/>
  <c r="K466" i="6"/>
  <c r="K462" i="6"/>
  <c r="K458" i="6"/>
  <c r="K454" i="6"/>
  <c r="K450" i="6"/>
  <c r="K446" i="6"/>
  <c r="K442" i="6"/>
  <c r="K438" i="6"/>
  <c r="K434" i="6"/>
  <c r="K430" i="6"/>
  <c r="K426" i="6"/>
  <c r="K422" i="6"/>
  <c r="K418" i="6"/>
  <c r="K414" i="6"/>
  <c r="K410" i="6"/>
  <c r="K406" i="6"/>
  <c r="K402" i="6"/>
  <c r="K398" i="6"/>
  <c r="K394" i="6"/>
  <c r="K390" i="6"/>
  <c r="K386" i="6"/>
  <c r="K382" i="6"/>
  <c r="K378" i="6"/>
  <c r="K374" i="6"/>
  <c r="K370" i="6"/>
  <c r="K366" i="6"/>
  <c r="K362" i="6"/>
  <c r="K358" i="6"/>
  <c r="K354" i="6"/>
  <c r="K350" i="6"/>
  <c r="K346" i="6"/>
  <c r="K342" i="6"/>
  <c r="K338" i="6"/>
  <c r="K334" i="6"/>
  <c r="K330" i="6"/>
  <c r="K326" i="6"/>
  <c r="K322" i="6"/>
  <c r="K318" i="6"/>
  <c r="K314" i="6"/>
  <c r="K310" i="6"/>
  <c r="K306" i="6"/>
  <c r="K302" i="6"/>
  <c r="K298" i="6"/>
  <c r="K294" i="6"/>
  <c r="K290" i="6"/>
  <c r="K286" i="6"/>
  <c r="K282" i="6"/>
  <c r="K278" i="6"/>
  <c r="K274" i="6"/>
  <c r="K270" i="6"/>
  <c r="K266" i="6"/>
  <c r="K262" i="6"/>
  <c r="K258" i="6"/>
  <c r="K254" i="6"/>
  <c r="K250" i="6"/>
  <c r="K246" i="6"/>
  <c r="K242" i="6"/>
  <c r="K238" i="6"/>
  <c r="K234" i="6"/>
  <c r="K230" i="6"/>
  <c r="K226" i="6"/>
  <c r="K222" i="6"/>
  <c r="K218" i="6"/>
  <c r="K214" i="6"/>
  <c r="K210" i="6"/>
  <c r="K206" i="6"/>
  <c r="K202" i="6"/>
  <c r="K198" i="6"/>
  <c r="K194" i="6"/>
  <c r="K190" i="6"/>
  <c r="K186" i="6"/>
  <c r="K182" i="6"/>
  <c r="K178" i="6"/>
  <c r="K174" i="6"/>
  <c r="K170" i="6"/>
  <c r="K166" i="6"/>
  <c r="K162" i="6"/>
  <c r="K158" i="6"/>
  <c r="K154" i="6"/>
  <c r="K150" i="6"/>
  <c r="K146" i="6"/>
  <c r="K142" i="6"/>
  <c r="K138" i="6"/>
  <c r="K134" i="6"/>
  <c r="K130" i="6"/>
  <c r="K126" i="6"/>
  <c r="K122" i="6"/>
  <c r="K118" i="6"/>
  <c r="K114" i="6"/>
  <c r="K110" i="6"/>
  <c r="K106" i="6"/>
  <c r="K102" i="6"/>
  <c r="K98" i="6"/>
  <c r="K94" i="6"/>
  <c r="K90" i="6"/>
  <c r="K86" i="6"/>
  <c r="K82" i="6"/>
  <c r="K78" i="6"/>
  <c r="K74" i="6"/>
  <c r="K70" i="6"/>
  <c r="K66" i="6"/>
  <c r="K62" i="6"/>
  <c r="K58" i="6"/>
  <c r="K54" i="6"/>
  <c r="K50" i="6"/>
  <c r="K46" i="6"/>
  <c r="K42" i="6"/>
  <c r="K38" i="6"/>
  <c r="K34" i="6"/>
  <c r="K30" i="6"/>
  <c r="K26" i="6"/>
  <c r="K21" i="6"/>
  <c r="K17" i="6"/>
  <c r="K13" i="6"/>
  <c r="K9" i="6"/>
  <c r="A20" i="9" l="1"/>
  <c r="C30" i="9" l="1"/>
  <c r="E30" i="9"/>
  <c r="D30" i="9"/>
  <c r="B30" i="9"/>
  <c r="B20" i="9" l="1"/>
  <c r="C20" i="9" l="1"/>
  <c r="A25" i="9" s="1"/>
  <c r="B25" i="9" l="1"/>
  <c r="C25" i="9"/>
</calcChain>
</file>

<file path=xl/comments1.xml><?xml version="1.0" encoding="utf-8"?>
<comments xmlns="http://schemas.openxmlformats.org/spreadsheetml/2006/main">
  <authors>
    <author>helpdesk</author>
    <author>EEA</author>
  </authors>
  <commentList>
    <comment ref="AC3" authorId="0" shapeId="0">
      <text>
        <r>
          <rPr>
            <b/>
            <sz val="9"/>
            <color indexed="81"/>
            <rFont val="Tahoma"/>
            <family val="2"/>
          </rPr>
          <t>helpdesk:</t>
        </r>
        <r>
          <rPr>
            <sz val="9"/>
            <color indexed="81"/>
            <rFont val="Tahoma"/>
            <family val="2"/>
          </rPr>
          <t xml:space="preserve">
Except Biogas! Unit here: MJ/kg see Annex III RED</t>
        </r>
      </text>
    </comment>
    <comment ref="I616" authorId="1" shapeId="0">
      <text>
        <r>
          <rPr>
            <b/>
            <sz val="9"/>
            <color indexed="81"/>
            <rFont val="Tahoma"/>
            <family val="2"/>
          </rPr>
          <t>EEA:</t>
        </r>
        <r>
          <rPr>
            <sz val="9"/>
            <color indexed="81"/>
            <rFont val="Tahoma"/>
            <family val="2"/>
          </rPr>
          <t xml:space="preserve">
Expressed as a range 30-31 in Directive 2015/652
</t>
        </r>
      </text>
    </comment>
  </commentList>
</comments>
</file>

<file path=xl/sharedStrings.xml><?xml version="1.0" encoding="utf-8"?>
<sst xmlns="http://schemas.openxmlformats.org/spreadsheetml/2006/main" count="9958" uniqueCount="1212">
  <si>
    <t>Hydrogen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</si>
  <si>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</si>
  <si>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</si>
  <si>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</si>
  <si>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</si>
  <si>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</si>
  <si>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</si>
  <si>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</si>
  <si>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</si>
  <si>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</si>
  <si>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</si>
  <si>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</si>
  <si>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</si>
  <si>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</si>
  <si>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</si>
  <si>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</si>
  <si>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</si>
  <si>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</si>
  <si>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</si>
  <si>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</si>
  <si>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</si>
  <si>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Norway</t>
  </si>
  <si>
    <t>Poland</t>
  </si>
  <si>
    <t>Portugal</t>
  </si>
  <si>
    <t>Romania</t>
  </si>
  <si>
    <t>Slovakia</t>
  </si>
  <si>
    <t>Slovenia</t>
  </si>
  <si>
    <t>Spain</t>
  </si>
  <si>
    <t>Sweden</t>
  </si>
  <si>
    <t>Turkey</t>
  </si>
  <si>
    <t>United Kingdom</t>
  </si>
  <si>
    <t>Rapeseed</t>
  </si>
  <si>
    <t>Sunflower seed</t>
  </si>
  <si>
    <t>Palm oil</t>
  </si>
  <si>
    <t>Soybeans</t>
  </si>
  <si>
    <t>Other oil crops</t>
  </si>
  <si>
    <t>Wheat</t>
  </si>
  <si>
    <t>Other cereals</t>
  </si>
  <si>
    <t>Sugar cane</t>
  </si>
  <si>
    <t>Sugar beet</t>
  </si>
  <si>
    <t>Other sugar crops</t>
  </si>
  <si>
    <t>Used cooking oil</t>
  </si>
  <si>
    <t>Animal fats classified as categories 1 and 2</t>
  </si>
  <si>
    <t>Algae</t>
  </si>
  <si>
    <t>Biomass fraction of mixed municipal waste</t>
  </si>
  <si>
    <t>Bio-waste</t>
  </si>
  <si>
    <t>Biomass fraction of industrial waste</t>
  </si>
  <si>
    <t>Straw</t>
  </si>
  <si>
    <t>Animal manure and sewage sludge</t>
  </si>
  <si>
    <t>Palm oil mill effluent and empty palm fruit bunches</t>
  </si>
  <si>
    <t>Tall oil pitch</t>
  </si>
  <si>
    <t>Crude glycerine</t>
  </si>
  <si>
    <t>Bagasse</t>
  </si>
  <si>
    <t>Grape marcs and wine lees</t>
  </si>
  <si>
    <t>Nut shells</t>
  </si>
  <si>
    <t>Husks</t>
  </si>
  <si>
    <t>Cobs cleaned of kernels of corn</t>
  </si>
  <si>
    <t>Biomass fraction of wastes and residues from forestry and forest-based industries</t>
  </si>
  <si>
    <t>Palm oil mill effluent</t>
  </si>
  <si>
    <t>Spent bleached earth</t>
  </si>
  <si>
    <t xml:space="preserve">Barley </t>
  </si>
  <si>
    <t>Starch slurry</t>
  </si>
  <si>
    <t>Brown grease</t>
  </si>
  <si>
    <t>Soapstock acid oil contaminated with sulphur</t>
  </si>
  <si>
    <t>Tallow - category 3 or unknown</t>
  </si>
  <si>
    <t>Waste pressings from production of vegetable oils</t>
  </si>
  <si>
    <t>Compressed natural gas</t>
  </si>
  <si>
    <t>Biodiesel</t>
  </si>
  <si>
    <t>Bioethanol</t>
  </si>
  <si>
    <t>Pure vegetable oil</t>
  </si>
  <si>
    <t>Biomethanol</t>
  </si>
  <si>
    <t>Cereals and other starch rich crops</t>
  </si>
  <si>
    <t>Sugars</t>
  </si>
  <si>
    <t>Oil crops</t>
  </si>
  <si>
    <t>Other</t>
  </si>
  <si>
    <t>Al Bunduq</t>
  </si>
  <si>
    <t>Mubarraz</t>
  </si>
  <si>
    <t>Murban</t>
  </si>
  <si>
    <t>Zakum (Lower Zakum/Abu Dhabi Marine)</t>
  </si>
  <si>
    <t>Umm Shaif (Abu Dhabi Marine)</t>
  </si>
  <si>
    <t>Arzanah</t>
  </si>
  <si>
    <t>Abu Al Bu Khoosh</t>
  </si>
  <si>
    <t>Murban Bottoms</t>
  </si>
  <si>
    <t>Top Murban</t>
  </si>
  <si>
    <t>Upper Zakum</t>
  </si>
  <si>
    <t>Algeria</t>
  </si>
  <si>
    <t>Arzew</t>
  </si>
  <si>
    <t>Hassi Messaoud</t>
  </si>
  <si>
    <t>Zarzaitine (Alg)</t>
  </si>
  <si>
    <t>Algerian</t>
  </si>
  <si>
    <t>Skikda</t>
  </si>
  <si>
    <t>Saharan Blend</t>
  </si>
  <si>
    <t>Hassi Ramal</t>
  </si>
  <si>
    <t>Algerian Condensate</t>
  </si>
  <si>
    <t>Algerian Mix</t>
  </si>
  <si>
    <t>Algerian Condensate (Arzew)</t>
  </si>
  <si>
    <t>Algerian Condensate (Bejaia)</t>
  </si>
  <si>
    <t>Top Algerian</t>
  </si>
  <si>
    <t>Angola</t>
  </si>
  <si>
    <t>Cabinda</t>
  </si>
  <si>
    <t>Takula</t>
  </si>
  <si>
    <t>Soyo Blend</t>
  </si>
  <si>
    <t>Mandji</t>
  </si>
  <si>
    <t>Malongo (West)</t>
  </si>
  <si>
    <t>Cavala-1</t>
  </si>
  <si>
    <t>Sulele (South-1)</t>
  </si>
  <si>
    <t>Palanca</t>
  </si>
  <si>
    <t>Malongo (North)</t>
  </si>
  <si>
    <t>Malongo (South)</t>
  </si>
  <si>
    <t>Nemba</t>
  </si>
  <si>
    <t>Girassol</t>
  </si>
  <si>
    <t>Kuito</t>
  </si>
  <si>
    <t>Hungo</t>
  </si>
  <si>
    <t>Kissinje</t>
  </si>
  <si>
    <t>Dalia</t>
  </si>
  <si>
    <t>Gimboa</t>
  </si>
  <si>
    <t>Mondo</t>
  </si>
  <si>
    <t>Plutonio</t>
  </si>
  <si>
    <t>Saxi Batuque Blend</t>
  </si>
  <si>
    <t>Xikomba</t>
  </si>
  <si>
    <t>Argentina</t>
  </si>
  <si>
    <t>Tierra del Fuego</t>
  </si>
  <si>
    <t>Santa Cruz</t>
  </si>
  <si>
    <t>Escalante</t>
  </si>
  <si>
    <t>Canadon Seco</t>
  </si>
  <si>
    <t>Hidra</t>
  </si>
  <si>
    <t>Medanito</t>
  </si>
  <si>
    <t>Armenia</t>
  </si>
  <si>
    <t>Armenian Miscellaneous</t>
  </si>
  <si>
    <t>NA</t>
  </si>
  <si>
    <t>Australia</t>
  </si>
  <si>
    <t>Jabiru</t>
  </si>
  <si>
    <t>Kooroopa (Jurassic)</t>
  </si>
  <si>
    <t>Talgeberry (Jurassic)</t>
  </si>
  <si>
    <t>Talgeberry (Up Cretaceous)</t>
  </si>
  <si>
    <t>Woodside Condensate</t>
  </si>
  <si>
    <t>Saladin-3 (Top Barrow)</t>
  </si>
  <si>
    <t>Harriet</t>
  </si>
  <si>
    <t>Skua-3 (Challis Field)</t>
  </si>
  <si>
    <t>Barrow Island</t>
  </si>
  <si>
    <t>Northwest Shelf Condensate</t>
  </si>
  <si>
    <t>Jackson Blend</t>
  </si>
  <si>
    <t>Cooper Basin</t>
  </si>
  <si>
    <t>Griffin</t>
  </si>
  <si>
    <t>Buffalo Crude</t>
  </si>
  <si>
    <t>Cossack</t>
  </si>
  <si>
    <t>Elang</t>
  </si>
  <si>
    <t>Enfield</t>
  </si>
  <si>
    <t xml:space="preserve">Gippsland (Bass Strait) </t>
  </si>
  <si>
    <t>Azerbaijan</t>
  </si>
  <si>
    <t>Azeri Light</t>
  </si>
  <si>
    <t>Bahrain</t>
  </si>
  <si>
    <t>Bahrain Miscellaneous</t>
  </si>
  <si>
    <t>Belarus</t>
  </si>
  <si>
    <t>Belarus Miscellaneous</t>
  </si>
  <si>
    <t>Benin</t>
  </si>
  <si>
    <t>Seme</t>
  </si>
  <si>
    <t>Benin Miscellaneous</t>
  </si>
  <si>
    <t>Belize</t>
  </si>
  <si>
    <t>Belize Light Crude</t>
  </si>
  <si>
    <t>Belize Miscellaneous</t>
  </si>
  <si>
    <t>Bolivia</t>
  </si>
  <si>
    <t>Bolivian Condensate</t>
  </si>
  <si>
    <t>Brazil</t>
  </si>
  <si>
    <t>Garoupa</t>
  </si>
  <si>
    <t>Sergipano</t>
  </si>
  <si>
    <t>Campos Basin</t>
  </si>
  <si>
    <t>Urucu (Upper Amazon)</t>
  </si>
  <si>
    <t>Marlim</t>
  </si>
  <si>
    <t>Brazil Polvo</t>
  </si>
  <si>
    <t>Roncador</t>
  </si>
  <si>
    <t>Roncador Heavy</t>
  </si>
  <si>
    <t>Albacora East</t>
  </si>
  <si>
    <t>Brunei</t>
  </si>
  <si>
    <t>Seria Light</t>
  </si>
  <si>
    <t>Champion</t>
  </si>
  <si>
    <t>Champion Condensate</t>
  </si>
  <si>
    <t>Brunei LS Blend</t>
  </si>
  <si>
    <t>Brunei Condensate</t>
  </si>
  <si>
    <t xml:space="preserve">Champion Export </t>
  </si>
  <si>
    <t>Cameroon</t>
  </si>
  <si>
    <t>Kole Marine Blend</t>
  </si>
  <si>
    <t>Lokele</t>
  </si>
  <si>
    <t>Moudi Light</t>
  </si>
  <si>
    <t>Moudi Heavy</t>
  </si>
  <si>
    <t>Ebome</t>
  </si>
  <si>
    <t>Cameroon Miscellaneous</t>
  </si>
  <si>
    <t>Canada</t>
  </si>
  <si>
    <t>Peace River Light</t>
  </si>
  <si>
    <t>Peace River Medium</t>
  </si>
  <si>
    <t>Peace River Heavy</t>
  </si>
  <si>
    <t>Manyberries</t>
  </si>
  <si>
    <t>Rainbow Light and Medium</t>
  </si>
  <si>
    <t>Pembina</t>
  </si>
  <si>
    <t>Bells Hill Lake</t>
  </si>
  <si>
    <t>Fosterton Condensate</t>
  </si>
  <si>
    <t>Rangeland Condensate</t>
  </si>
  <si>
    <t>Redwater</t>
  </si>
  <si>
    <t>Lloydminster</t>
  </si>
  <si>
    <t>Wainwright- Kinsella</t>
  </si>
  <si>
    <t>Bow River Heavy</t>
  </si>
  <si>
    <t>Fosterton</t>
  </si>
  <si>
    <t>Smiley-Coleville</t>
  </si>
  <si>
    <t>Midale</t>
  </si>
  <si>
    <t>Milk River Pipeline</t>
  </si>
  <si>
    <t>Ipl-Mix Sweet</t>
  </si>
  <si>
    <t>Ipl-Mix Sour</t>
  </si>
  <si>
    <t>Ipl Condensate</t>
  </si>
  <si>
    <t>Aurora Light</t>
  </si>
  <si>
    <t>Aurora Condensate</t>
  </si>
  <si>
    <t>Reagan Field</t>
  </si>
  <si>
    <t>Synthetic Canada</t>
  </si>
  <si>
    <t>Cold Lake</t>
  </si>
  <si>
    <t>Cold Lake Blend</t>
  </si>
  <si>
    <t>Canadian Federated</t>
  </si>
  <si>
    <t>Chauvin</t>
  </si>
  <si>
    <t>Gcos</t>
  </si>
  <si>
    <t>Gulf Alberta L &amp; M</t>
  </si>
  <si>
    <t>Light Sour Blend</t>
  </si>
  <si>
    <t>Lloyd Blend</t>
  </si>
  <si>
    <t>Peace River Condensate</t>
  </si>
  <si>
    <t>Sarnium Condensate</t>
  </si>
  <si>
    <t>Saskatchewan Light</t>
  </si>
  <si>
    <t>Sweet Mixed Blend</t>
  </si>
  <si>
    <t>Syncrude</t>
  </si>
  <si>
    <t>Rangeland – South L &amp; M</t>
  </si>
  <si>
    <t>Northblend Nevis</t>
  </si>
  <si>
    <t>Canadian Common Condensate</t>
  </si>
  <si>
    <t>Canadian Common</t>
  </si>
  <si>
    <t>Waterton Condensate</t>
  </si>
  <si>
    <t>Panuke Condensate</t>
  </si>
  <si>
    <t>Federated Light and Medium</t>
  </si>
  <si>
    <t>Wabasca</t>
  </si>
  <si>
    <t>Hibernia</t>
  </si>
  <si>
    <t>BC Light</t>
  </si>
  <si>
    <t>Boundary</t>
  </si>
  <si>
    <t>Albian Heavy</t>
  </si>
  <si>
    <t>Koch Alberta</t>
  </si>
  <si>
    <t>Terra Nova</t>
  </si>
  <si>
    <t>Echo Blend</t>
  </si>
  <si>
    <t>Western Canadian Blend</t>
  </si>
  <si>
    <t>Western Canadian Select</t>
  </si>
  <si>
    <t>White Rose</t>
  </si>
  <si>
    <t>Access</t>
  </si>
  <si>
    <t>Premium Albian Synthetic Heavy</t>
  </si>
  <si>
    <t>Albian Residuum Blend (ARB)</t>
  </si>
  <si>
    <t>Christina Lake</t>
  </si>
  <si>
    <t>CNRL</t>
  </si>
  <si>
    <t>Husky Synthetic Blend</t>
  </si>
  <si>
    <t>Premium Albian Synthetic (PAS)</t>
  </si>
  <si>
    <t>Seal Heavy(SH)</t>
  </si>
  <si>
    <t>Suncor Synthetic A (OSA)</t>
  </si>
  <si>
    <t>Suncor Synthetic H (OSH)</t>
  </si>
  <si>
    <t>Peace Sour</t>
  </si>
  <si>
    <t>Western Canadian Resid</t>
  </si>
  <si>
    <t>Christina Dilbit Blend</t>
  </si>
  <si>
    <t>Christina Lake Dilbit</t>
  </si>
  <si>
    <t>Chile</t>
  </si>
  <si>
    <t>Chile Miscellaneous</t>
  </si>
  <si>
    <t>Chad</t>
  </si>
  <si>
    <t>Doba Blend (Early Production)</t>
  </si>
  <si>
    <t>Doba Blend (Later Production)</t>
  </si>
  <si>
    <t>China</t>
  </si>
  <si>
    <t>Taching (Daqing)</t>
  </si>
  <si>
    <t>Shengli</t>
  </si>
  <si>
    <t>Beibu</t>
  </si>
  <si>
    <t>Chengbei</t>
  </si>
  <si>
    <t>Lufeng</t>
  </si>
  <si>
    <t>Xijiang</t>
  </si>
  <si>
    <t>Wei Zhou</t>
  </si>
  <si>
    <t>Liu Hua</t>
  </si>
  <si>
    <t>Boz Hong</t>
  </si>
  <si>
    <t>Peng Lai</t>
  </si>
  <si>
    <t>Xi Xiang</t>
  </si>
  <si>
    <t>Colombia</t>
  </si>
  <si>
    <t>Onto</t>
  </si>
  <si>
    <t>Putamayo</t>
  </si>
  <si>
    <t>Rio Zulia</t>
  </si>
  <si>
    <t>Orito</t>
  </si>
  <si>
    <t>Cano-Limon</t>
  </si>
  <si>
    <t>Lasmo</t>
  </si>
  <si>
    <t>Cano Duya-1</t>
  </si>
  <si>
    <t>Corocora-1</t>
  </si>
  <si>
    <t>Suria Sur-1</t>
  </si>
  <si>
    <t>Tunane-1</t>
  </si>
  <si>
    <t>Casanare</t>
  </si>
  <si>
    <t>Cusiana</t>
  </si>
  <si>
    <t>Vasconia</t>
  </si>
  <si>
    <t>Castilla Blend</t>
  </si>
  <si>
    <t>Cupiaga</t>
  </si>
  <si>
    <t>South Blend</t>
  </si>
  <si>
    <t>Espoir</t>
  </si>
  <si>
    <t>Lion Cote</t>
  </si>
  <si>
    <t>Dan</t>
  </si>
  <si>
    <t>Gorm</t>
  </si>
  <si>
    <t>Danish North Sea</t>
  </si>
  <si>
    <t>Dubai</t>
  </si>
  <si>
    <t>Dubai (Fateh)</t>
  </si>
  <si>
    <t>Margham Light</t>
  </si>
  <si>
    <t>Ecuador</t>
  </si>
  <si>
    <t>Oriente</t>
  </si>
  <si>
    <t>Quito</t>
  </si>
  <si>
    <t>Santa Elena</t>
  </si>
  <si>
    <t>Limoncoha-1</t>
  </si>
  <si>
    <t>Frontera-1</t>
  </si>
  <si>
    <t>Bogi-1</t>
  </si>
  <si>
    <t>Napo</t>
  </si>
  <si>
    <t>Napo Light</t>
  </si>
  <si>
    <t>Egypt</t>
  </si>
  <si>
    <t>Belayim</t>
  </si>
  <si>
    <t>El Morgan</t>
  </si>
  <si>
    <t>Rhas Gharib</t>
  </si>
  <si>
    <t>Gulf of Suez Mix</t>
  </si>
  <si>
    <t>Geysum</t>
  </si>
  <si>
    <t>East Gharib (J-1)</t>
  </si>
  <si>
    <t>Mango-1</t>
  </si>
  <si>
    <t>Rhas Budran</t>
  </si>
  <si>
    <t>Zeit Bay</t>
  </si>
  <si>
    <t>East Zeit Mix</t>
  </si>
  <si>
    <t>Zafiro</t>
  </si>
  <si>
    <t>Alba Condensate</t>
  </si>
  <si>
    <t>Ceiba</t>
  </si>
  <si>
    <t>Gabon</t>
  </si>
  <si>
    <t>Gamba</t>
  </si>
  <si>
    <t>Mandji (Gab)</t>
  </si>
  <si>
    <t>Lucina Marine</t>
  </si>
  <si>
    <t>Oguendjo</t>
  </si>
  <si>
    <t>Rabi-Kouanga</t>
  </si>
  <si>
    <t>T’Catamba</t>
  </si>
  <si>
    <t>Rabi</t>
  </si>
  <si>
    <t>Rabi Blend</t>
  </si>
  <si>
    <t>Rabi Light</t>
  </si>
  <si>
    <t>Etame Marin</t>
  </si>
  <si>
    <t>Olende</t>
  </si>
  <si>
    <t>Gabonian Miscellaneous</t>
  </si>
  <si>
    <t>Georgia</t>
  </si>
  <si>
    <t>Georgian Miscellaneous</t>
  </si>
  <si>
    <t>Ghana</t>
  </si>
  <si>
    <t>Bonsu</t>
  </si>
  <si>
    <t>Salt Pond</t>
  </si>
  <si>
    <t>Guatemala</t>
  </si>
  <si>
    <t>Coban</t>
  </si>
  <si>
    <t>Rubelsanto</t>
  </si>
  <si>
    <t>India</t>
  </si>
  <si>
    <t>Bombay High</t>
  </si>
  <si>
    <t>Indonesia</t>
  </si>
  <si>
    <t>Minas (Sumatron Light)</t>
  </si>
  <si>
    <t>Ardjuna</t>
  </si>
  <si>
    <t>Attaka</t>
  </si>
  <si>
    <t>Suri</t>
  </si>
  <si>
    <t>Sanga Sanga</t>
  </si>
  <si>
    <t>Sepinggan</t>
  </si>
  <si>
    <t>Walio</t>
  </si>
  <si>
    <t>Arimbi</t>
  </si>
  <si>
    <t>Poleng</t>
  </si>
  <si>
    <t>Handil</t>
  </si>
  <si>
    <t>Jatibarang</t>
  </si>
  <si>
    <t>Cinta</t>
  </si>
  <si>
    <t>Bekapai</t>
  </si>
  <si>
    <t>Katapa</t>
  </si>
  <si>
    <t>Salawati</t>
  </si>
  <si>
    <t>Duri (Sumatran Heavy)</t>
  </si>
  <si>
    <t>Sembakung</t>
  </si>
  <si>
    <t>Badak</t>
  </si>
  <si>
    <t>Arun Condensate</t>
  </si>
  <si>
    <t>Udang</t>
  </si>
  <si>
    <t>Klamono</t>
  </si>
  <si>
    <t>Bunya</t>
  </si>
  <si>
    <t>Pamusian</t>
  </si>
  <si>
    <t>Kerindigan</t>
  </si>
  <si>
    <t>Melahin</t>
  </si>
  <si>
    <t>Bunyu</t>
  </si>
  <si>
    <t>Camar</t>
  </si>
  <si>
    <t>Cinta Heavy</t>
  </si>
  <si>
    <t>Lalang</t>
  </si>
  <si>
    <t>Kakap</t>
  </si>
  <si>
    <t>Sisi-1</t>
  </si>
  <si>
    <t>Giti-1</t>
  </si>
  <si>
    <t>Ayu-1</t>
  </si>
  <si>
    <t>Bima</t>
  </si>
  <si>
    <t>Padang Isle</t>
  </si>
  <si>
    <t>Intan</t>
  </si>
  <si>
    <t>Sepinggan - Yakin Mixed</t>
  </si>
  <si>
    <t>Widuri</t>
  </si>
  <si>
    <t>Belida</t>
  </si>
  <si>
    <t>Senipah</t>
  </si>
  <si>
    <t>Iran</t>
  </si>
  <si>
    <t>Iranian Light</t>
  </si>
  <si>
    <t>Iranian Heavy</t>
  </si>
  <si>
    <t>Soroosh (Cyrus)</t>
  </si>
  <si>
    <t>Dorrood (Darius)</t>
  </si>
  <si>
    <t>Rostam</t>
  </si>
  <si>
    <t>Salmon (Sassan)</t>
  </si>
  <si>
    <t>Foroozan (Fereidoon)</t>
  </si>
  <si>
    <t>Aboozar (Ardeshir)</t>
  </si>
  <si>
    <t>Sirri</t>
  </si>
  <si>
    <t>Bahrgansar/Nowruz (SIRIP Blend)</t>
  </si>
  <si>
    <t>Bahr/Nowruz</t>
  </si>
  <si>
    <t>Iranian Miscellaneous</t>
  </si>
  <si>
    <t>Iraq</t>
  </si>
  <si>
    <t>Basrah Light (Pers. Gulf)</t>
  </si>
  <si>
    <t>Kirkuk (Pers. Gulf)</t>
  </si>
  <si>
    <t>Mishrif (Pers. Gulf)</t>
  </si>
  <si>
    <t>Bai Hasson (Pers. Gulf)</t>
  </si>
  <si>
    <t>Basrah Medium (Pers. Gulf)</t>
  </si>
  <si>
    <t>Basrah Heavy (Pers. Gulf)</t>
  </si>
  <si>
    <t>Kirkuk Blend (Pers. Gulf)</t>
  </si>
  <si>
    <t>N. Rumalia (Pers. Gulf)</t>
  </si>
  <si>
    <t>Ras el Behar</t>
  </si>
  <si>
    <t>Basrah Light (Red Sea)</t>
  </si>
  <si>
    <t>Kirkuk (Red Sea)</t>
  </si>
  <si>
    <t>Mishrif (Red Sea)</t>
  </si>
  <si>
    <t>Bai Hasson (Red Sea)</t>
  </si>
  <si>
    <t>Basrah Medium (Red Sea)</t>
  </si>
  <si>
    <t>Basrah Heavy (Red Sea)</t>
  </si>
  <si>
    <t>Kirkuk Blend (Red Sea)</t>
  </si>
  <si>
    <t>N. Rumalia (Red Sea)</t>
  </si>
  <si>
    <t>Ratawi</t>
  </si>
  <si>
    <t>Basrah Light (Turkey)</t>
  </si>
  <si>
    <t>Kirkuk (Turkey)</t>
  </si>
  <si>
    <t>Mishrif (Turkey)</t>
  </si>
  <si>
    <t>Bai Hasson (Turkey)</t>
  </si>
  <si>
    <t>Basrah Medium (Turkey)</t>
  </si>
  <si>
    <t>Basrah Heavy (Turkey)</t>
  </si>
  <si>
    <t>Kirkuk Blend (Turkey)</t>
  </si>
  <si>
    <t>N. Rumalia (Turkey)</t>
  </si>
  <si>
    <t>FAO Blend</t>
  </si>
  <si>
    <t>Kazakhstan</t>
  </si>
  <si>
    <t>Kumkol</t>
  </si>
  <si>
    <t>CPC Blend</t>
  </si>
  <si>
    <t>Kuwait</t>
  </si>
  <si>
    <t>Mina al Ahmadi (Kuwait Export)</t>
  </si>
  <si>
    <t>Magwa (Lower Jurassic)</t>
  </si>
  <si>
    <t xml:space="preserve">Burgan (Wafra) </t>
  </si>
  <si>
    <t>Libya</t>
  </si>
  <si>
    <t>Bu Attifel</t>
  </si>
  <si>
    <t>Amna (high pour)</t>
  </si>
  <si>
    <t>Brega</t>
  </si>
  <si>
    <t>Sirtica</t>
  </si>
  <si>
    <t>Zueitina</t>
  </si>
  <si>
    <t>Bunker Hunt</t>
  </si>
  <si>
    <t>El Hofra</t>
  </si>
  <si>
    <t>Dahra</t>
  </si>
  <si>
    <t>Sarir</t>
  </si>
  <si>
    <t>Zueitina Condensate</t>
  </si>
  <si>
    <t>El Sharara</t>
  </si>
  <si>
    <t>Malaysia</t>
  </si>
  <si>
    <t>Miri Light</t>
  </si>
  <si>
    <t>Tembungo</t>
  </si>
  <si>
    <t>Labuan Blend</t>
  </si>
  <si>
    <t>Tapis</t>
  </si>
  <si>
    <t>Tembungo (2)</t>
  </si>
  <si>
    <t>Bintulu</t>
  </si>
  <si>
    <t>Bekok</t>
  </si>
  <si>
    <t>Pulai</t>
  </si>
  <si>
    <t>Dulang</t>
  </si>
  <si>
    <t>Mauritania</t>
  </si>
  <si>
    <t>Chinguetti</t>
  </si>
  <si>
    <t>Mexico</t>
  </si>
  <si>
    <t>Isthmus</t>
  </si>
  <si>
    <t>Maya</t>
  </si>
  <si>
    <t>Olmeca</t>
  </si>
  <si>
    <t>Altamira</t>
  </si>
  <si>
    <t>Topped Isthmus</t>
  </si>
  <si>
    <t>Alba (Ned)</t>
  </si>
  <si>
    <t>Eocene (Wafra)</t>
  </si>
  <si>
    <t>Hout</t>
  </si>
  <si>
    <t>Khafji</t>
  </si>
  <si>
    <t>Burgan (Wafra)</t>
  </si>
  <si>
    <t>Neutral Zone Mix</t>
  </si>
  <si>
    <t>Khafji Blend</t>
  </si>
  <si>
    <t>Nigeria</t>
  </si>
  <si>
    <t>Forcados Blend</t>
  </si>
  <si>
    <t>Escravos</t>
  </si>
  <si>
    <t>Brass River</t>
  </si>
  <si>
    <t>Qua Iboe</t>
  </si>
  <si>
    <t>Bonny Medium</t>
  </si>
  <si>
    <t>Pennington</t>
  </si>
  <si>
    <t>Bomu</t>
  </si>
  <si>
    <t>Bonny Light</t>
  </si>
  <si>
    <t>Brass Blend</t>
  </si>
  <si>
    <t>Gilli Gilli</t>
  </si>
  <si>
    <t>Adanga</t>
  </si>
  <si>
    <t>Iyak-3</t>
  </si>
  <si>
    <t>Antan</t>
  </si>
  <si>
    <t>OSO</t>
  </si>
  <si>
    <t>Ukpokiti</t>
  </si>
  <si>
    <t>Yoho</t>
  </si>
  <si>
    <t>Okwori</t>
  </si>
  <si>
    <t>Bonga</t>
  </si>
  <si>
    <t>ERHA</t>
  </si>
  <si>
    <t>Amenam Blend</t>
  </si>
  <si>
    <t>Akpo</t>
  </si>
  <si>
    <t>EA</t>
  </si>
  <si>
    <t>Agbami</t>
  </si>
  <si>
    <t>Ekofisk</t>
  </si>
  <si>
    <t>Tor</t>
  </si>
  <si>
    <t>Statfjord</t>
  </si>
  <si>
    <t>Heidrun</t>
  </si>
  <si>
    <t>Norwegian Forties</t>
  </si>
  <si>
    <t>Gullfaks</t>
  </si>
  <si>
    <t>Oseberg</t>
  </si>
  <si>
    <t>Norne</t>
  </si>
  <si>
    <t>Troll</t>
  </si>
  <si>
    <t>Draugen</t>
  </si>
  <si>
    <t xml:space="preserve">Sleipner Condensate </t>
  </si>
  <si>
    <t>Oman</t>
  </si>
  <si>
    <t>Oman Export</t>
  </si>
  <si>
    <t>Kutubu</t>
  </si>
  <si>
    <t>Peru</t>
  </si>
  <si>
    <t>Loreto</t>
  </si>
  <si>
    <t>Talara</t>
  </si>
  <si>
    <t>High Cold Test</t>
  </si>
  <si>
    <t>Bayovar</t>
  </si>
  <si>
    <t>Low Cold Test</t>
  </si>
  <si>
    <t>Carmen Central-5</t>
  </si>
  <si>
    <t>Shiviyacu-23</t>
  </si>
  <si>
    <t>Mayna</t>
  </si>
  <si>
    <t>Philippines</t>
  </si>
  <si>
    <t>Nido</t>
  </si>
  <si>
    <t>Philippines Miscellaneous</t>
  </si>
  <si>
    <t>Qatar</t>
  </si>
  <si>
    <t>Dukhan</t>
  </si>
  <si>
    <t>Qatar Marine</t>
  </si>
  <si>
    <t>Qatar Land</t>
  </si>
  <si>
    <t>Rak Condensate</t>
  </si>
  <si>
    <t>Ras Al Khaimah Miscellaneous</t>
  </si>
  <si>
    <t>Russia</t>
  </si>
  <si>
    <t>Urals</t>
  </si>
  <si>
    <t>Russian Export Blend</t>
  </si>
  <si>
    <t>M100</t>
  </si>
  <si>
    <t>M100 Heavy</t>
  </si>
  <si>
    <t>Siberian Light</t>
  </si>
  <si>
    <t>E4 (Gravenshon)</t>
  </si>
  <si>
    <t>E4 Heavy</t>
  </si>
  <si>
    <t>Purovsky Condensate</t>
  </si>
  <si>
    <t>Sokol</t>
  </si>
  <si>
    <t>Light (Pers. Gulf)</t>
  </si>
  <si>
    <t>Heavy (Pers. Gulf) (Safaniya)</t>
  </si>
  <si>
    <t>Medium (Pers. Gulf) (Khursaniyah)</t>
  </si>
  <si>
    <t>Extra Light (Pers. Gulf) (Berri)</t>
  </si>
  <si>
    <t>Light (Yanbu)</t>
  </si>
  <si>
    <t>Heavy (Yanbu)</t>
  </si>
  <si>
    <t>Medium (Yanbu)</t>
  </si>
  <si>
    <t>Berri (Yanbu)</t>
  </si>
  <si>
    <t>Medium (Zuluf/Marjan)</t>
  </si>
  <si>
    <t>Mubarek. Sharjah</t>
  </si>
  <si>
    <t>Sharjah Condensate</t>
  </si>
  <si>
    <t>Singapore</t>
  </si>
  <si>
    <t>Rantau</t>
  </si>
  <si>
    <t>Amposta Marina North</t>
  </si>
  <si>
    <t>Casablanca</t>
  </si>
  <si>
    <t>El Dorado</t>
  </si>
  <si>
    <t>Syria</t>
  </si>
  <si>
    <t>Syrian Straight</t>
  </si>
  <si>
    <t>Thayyem</t>
  </si>
  <si>
    <t>Omar Blend</t>
  </si>
  <si>
    <t>Omar</t>
  </si>
  <si>
    <t>Syrian Light</t>
  </si>
  <si>
    <t>Souedie</t>
  </si>
  <si>
    <t>Thailand</t>
  </si>
  <si>
    <t>Erawan Condensate</t>
  </si>
  <si>
    <t>Sirikit</t>
  </si>
  <si>
    <t>Nang Nuan</t>
  </si>
  <si>
    <t>Bualuang</t>
  </si>
  <si>
    <t>Benchamas</t>
  </si>
  <si>
    <t>Galeota Mix</t>
  </si>
  <si>
    <t>Trintopec</t>
  </si>
  <si>
    <t>Land/Trinmar</t>
  </si>
  <si>
    <t>Calypso Miscellaneous</t>
  </si>
  <si>
    <t>Tunisia</t>
  </si>
  <si>
    <t>Zarzaitine</t>
  </si>
  <si>
    <t>Ashtart</t>
  </si>
  <si>
    <t>El Borma</t>
  </si>
  <si>
    <t>Ezzaouia-2</t>
  </si>
  <si>
    <t>Turkish Miscellaneous</t>
  </si>
  <si>
    <t>Ukraine</t>
  </si>
  <si>
    <t>Ukraine Miscellaneous</t>
  </si>
  <si>
    <t>Auk</t>
  </si>
  <si>
    <t>Beatrice</t>
  </si>
  <si>
    <t>Brae</t>
  </si>
  <si>
    <t>Buchan</t>
  </si>
  <si>
    <t>Claymore</t>
  </si>
  <si>
    <t>S.V. (Brent)</t>
  </si>
  <si>
    <t>Tartan</t>
  </si>
  <si>
    <t>Tern</t>
  </si>
  <si>
    <t>Magnus</t>
  </si>
  <si>
    <t>Dunlin</t>
  </si>
  <si>
    <t>Fulmar</t>
  </si>
  <si>
    <t>Hutton</t>
  </si>
  <si>
    <t>N.W. Hutton</t>
  </si>
  <si>
    <t>Maureen</t>
  </si>
  <si>
    <t>Murchison</t>
  </si>
  <si>
    <t>Ninian Blend</t>
  </si>
  <si>
    <t>Montrose</t>
  </si>
  <si>
    <t>Beryl</t>
  </si>
  <si>
    <t>Piper</t>
  </si>
  <si>
    <t>Forties</t>
  </si>
  <si>
    <t>Brent Blend</t>
  </si>
  <si>
    <t>Flotta</t>
  </si>
  <si>
    <t>Thistle</t>
  </si>
  <si>
    <t>S.V. (Ninian)</t>
  </si>
  <si>
    <t>Argyle</t>
  </si>
  <si>
    <t>Heather</t>
  </si>
  <si>
    <t>South Birch</t>
  </si>
  <si>
    <t>Wytch Farm</t>
  </si>
  <si>
    <t>Cormorant. North</t>
  </si>
  <si>
    <t>Cormorant. South (Cormorant “A”)</t>
  </si>
  <si>
    <t>Alba</t>
  </si>
  <si>
    <t>Foinhaven</t>
  </si>
  <si>
    <t>Schiehallion</t>
  </si>
  <si>
    <t>Captain</t>
  </si>
  <si>
    <t>Harding</t>
  </si>
  <si>
    <t xml:space="preserve">North Dakota Sweet </t>
  </si>
  <si>
    <t xml:space="preserve">Beta </t>
  </si>
  <si>
    <t xml:space="preserve">Carpinteria </t>
  </si>
  <si>
    <t xml:space="preserve">Dos Cuadras </t>
  </si>
  <si>
    <t xml:space="preserve">Hondo </t>
  </si>
  <si>
    <t xml:space="preserve">Hueneme </t>
  </si>
  <si>
    <t xml:space="preserve">Pescado </t>
  </si>
  <si>
    <t xml:space="preserve">Point Arguello </t>
  </si>
  <si>
    <t xml:space="preserve">Point Pedernales </t>
  </si>
  <si>
    <t xml:space="preserve">Sacate </t>
  </si>
  <si>
    <t xml:space="preserve">Santa Clara </t>
  </si>
  <si>
    <t xml:space="preserve">Sockeye </t>
  </si>
  <si>
    <t>Uzbekistan</t>
  </si>
  <si>
    <t>Uzbekistan Miscellaneous</t>
  </si>
  <si>
    <t>Venezuela</t>
  </si>
  <si>
    <t>Jobo (Monagas)</t>
  </si>
  <si>
    <t>Lama Lamar</t>
  </si>
  <si>
    <t>Mariago</t>
  </si>
  <si>
    <t>Ruiz</t>
  </si>
  <si>
    <t>Tucipido</t>
  </si>
  <si>
    <t>Venez Lot 17</t>
  </si>
  <si>
    <t>Mara 16/18</t>
  </si>
  <si>
    <t>Tia Juana Light</t>
  </si>
  <si>
    <t>Tia Juana Med 26</t>
  </si>
  <si>
    <t>Officina</t>
  </si>
  <si>
    <t>Bachaquero</t>
  </si>
  <si>
    <t>Cento Lago</t>
  </si>
  <si>
    <t>Lagunillas</t>
  </si>
  <si>
    <t>La Rosa Medium</t>
  </si>
  <si>
    <t>San Joaquin</t>
  </si>
  <si>
    <t>Lagotreco</t>
  </si>
  <si>
    <t>Lagocinco</t>
  </si>
  <si>
    <t>Boscan</t>
  </si>
  <si>
    <t>Leona</t>
  </si>
  <si>
    <t>Barinas</t>
  </si>
  <si>
    <t>Sylvestre</t>
  </si>
  <si>
    <t>Mesa</t>
  </si>
  <si>
    <t>Ceuta</t>
  </si>
  <si>
    <t>Lago Medio</t>
  </si>
  <si>
    <t>Tigre</t>
  </si>
  <si>
    <t>Anaco Wax</t>
  </si>
  <si>
    <t>Santa Rosa</t>
  </si>
  <si>
    <t>Bombai</t>
  </si>
  <si>
    <t>Aguasay</t>
  </si>
  <si>
    <t>Anaco</t>
  </si>
  <si>
    <t>BCF-Bach/Lag17</t>
  </si>
  <si>
    <t>BCF-Bach/Lag21</t>
  </si>
  <si>
    <t>BCF-21.9</t>
  </si>
  <si>
    <t>BCF-24</t>
  </si>
  <si>
    <t>BCF-31</t>
  </si>
  <si>
    <t>BCF Blend</t>
  </si>
  <si>
    <t>Bolival Coast</t>
  </si>
  <si>
    <t>Ceuta/Bach 18</t>
  </si>
  <si>
    <t>Corridor Block</t>
  </si>
  <si>
    <t>Cretaceous</t>
  </si>
  <si>
    <t>Guanipa</t>
  </si>
  <si>
    <t>Lago Mix Med.</t>
  </si>
  <si>
    <t>Larosa/Lagun</t>
  </si>
  <si>
    <t>Menemoto</t>
  </si>
  <si>
    <t>Cabimas</t>
  </si>
  <si>
    <t>BCF-23</t>
  </si>
  <si>
    <t>Oficina/Mesa</t>
  </si>
  <si>
    <t>Pilon</t>
  </si>
  <si>
    <t>Recon (Venez)</t>
  </si>
  <si>
    <t>102 Tj (25)</t>
  </si>
  <si>
    <t>Tjl Cretaceous</t>
  </si>
  <si>
    <t>Tia Juana Pesado (Heavy)</t>
  </si>
  <si>
    <t>Mesa-Recon</t>
  </si>
  <si>
    <t>Oritupano</t>
  </si>
  <si>
    <t>Hombre Pintado</t>
  </si>
  <si>
    <t>Merey</t>
  </si>
  <si>
    <t>Lago Light</t>
  </si>
  <si>
    <t>Laguna</t>
  </si>
  <si>
    <t>Bach/Cueta Mix</t>
  </si>
  <si>
    <t>Bachaquero 13</t>
  </si>
  <si>
    <t>Ceuta – 28</t>
  </si>
  <si>
    <t>Temblador</t>
  </si>
  <si>
    <t>Lagomar</t>
  </si>
  <si>
    <t>Taparito</t>
  </si>
  <si>
    <t>BCF-Heavy</t>
  </si>
  <si>
    <t>BCF-Medium</t>
  </si>
  <si>
    <t>Caripito Blend</t>
  </si>
  <si>
    <t>Laguna/Ceuta Mix</t>
  </si>
  <si>
    <t>Morichal</t>
  </si>
  <si>
    <t>Pedenales</t>
  </si>
  <si>
    <t>Quiriquire</t>
  </si>
  <si>
    <t>Tucupita</t>
  </si>
  <si>
    <t>Furrial-2 (E. Venezuela)</t>
  </si>
  <si>
    <t>Curazao Blend</t>
  </si>
  <si>
    <t>Santa Barbara</t>
  </si>
  <si>
    <t>Cerro Negro</t>
  </si>
  <si>
    <t>BCF22</t>
  </si>
  <si>
    <t>Hamaca</t>
  </si>
  <si>
    <t>Zuata 10</t>
  </si>
  <si>
    <t>Zuata 20</t>
  </si>
  <si>
    <t>Zuata 30</t>
  </si>
  <si>
    <t>Monogas</t>
  </si>
  <si>
    <t>Corocoro</t>
  </si>
  <si>
    <t>Petrozuata</t>
  </si>
  <si>
    <t>Morichal 16</t>
  </si>
  <si>
    <t>Guafita</t>
  </si>
  <si>
    <t>Vietnam</t>
  </si>
  <si>
    <t>Bach Ho (White Tiger)</t>
  </si>
  <si>
    <t>Dai Hung (Big Bear)</t>
  </si>
  <si>
    <t>Rang Dong</t>
  </si>
  <si>
    <t>Ruby</t>
  </si>
  <si>
    <t>Su Tu Den (Black Lion)</t>
  </si>
  <si>
    <t>Yemen</t>
  </si>
  <si>
    <t>North Yemeni Blend</t>
  </si>
  <si>
    <t>Alif</t>
  </si>
  <si>
    <t>Maarib Lt.</t>
  </si>
  <si>
    <t>Masila Blend</t>
  </si>
  <si>
    <t>Shabwa Blend</t>
  </si>
  <si>
    <t>Oil shale</t>
  </si>
  <si>
    <t>Coal</t>
  </si>
  <si>
    <t>Feedstock category</t>
  </si>
  <si>
    <t xml:space="preserve">Alaska ANS </t>
  </si>
  <si>
    <t xml:space="preserve">Colorado Niobrara </t>
  </si>
  <si>
    <t xml:space="preserve">New Mexico Four Corners </t>
  </si>
  <si>
    <t xml:space="preserve">North Dakota Bakken </t>
  </si>
  <si>
    <t xml:space="preserve">Texas WTI </t>
  </si>
  <si>
    <t>Texas Eagle Ford</t>
  </si>
  <si>
    <t xml:space="preserve">Utah Covenant </t>
  </si>
  <si>
    <t>US</t>
  </si>
  <si>
    <t>EU</t>
  </si>
  <si>
    <t>Cote_d’Ivoire</t>
  </si>
  <si>
    <t>Kinshasa Muanda</t>
  </si>
  <si>
    <t>Kinshasa Congo/Zaire</t>
  </si>
  <si>
    <t>Kinshasa Coco</t>
  </si>
  <si>
    <t>Brazzaville Emeraude</t>
  </si>
  <si>
    <t>Brazzaville Djeno Blend</t>
  </si>
  <si>
    <t>Brazzaville Viodo Marina-1</t>
  </si>
  <si>
    <t>Brazzaville Nkossa</t>
  </si>
  <si>
    <t>Congo</t>
  </si>
  <si>
    <t>Trinidad_Tobago</t>
  </si>
  <si>
    <t>United_Kingdom</t>
  </si>
  <si>
    <t>Papua_New_Guinea</t>
  </si>
  <si>
    <t>Neutral_Zone</t>
  </si>
  <si>
    <t>Saudi_Arabia</t>
  </si>
  <si>
    <t>Equatorial_Guinea</t>
  </si>
  <si>
    <t xml:space="preserve">US_Federal_OCS </t>
  </si>
  <si>
    <t>Select Feedstock trade name</t>
  </si>
  <si>
    <t>Select_country_of_origin</t>
  </si>
  <si>
    <t>API lookup</t>
  </si>
  <si>
    <t>Summary table - ILUC reporting</t>
  </si>
  <si>
    <t>Select fuel or energy type</t>
  </si>
  <si>
    <t>Liechtenstein</t>
  </si>
  <si>
    <t>Iceland</t>
  </si>
  <si>
    <t xml:space="preserve">1. Supplier identification is defined in point 3(a) of Part 1 of Annex I of Directive (EU) 2015/652; </t>
  </si>
  <si>
    <t>4. Greenhouse gas intensity is defined in point 3(e) of Part 1 of Annex I of Directive (EU) 2015/652;</t>
  </si>
  <si>
    <t xml:space="preserve">5. UER is defined in point 3(d) of Part 1 of Annex I; reporting specifications are defined in point 1 of Part 2 of Annex I of Directive (EU) 2015/652; </t>
  </si>
  <si>
    <t xml:space="preserve">8. Origin is defined in points 2 and 4 of Part 2 of Annex I of Directive (EU) 2015/652; </t>
  </si>
  <si>
    <t xml:space="preserve">9. Place of Purchase is defined in points 3 and 4 of Part 2 of Annex I of Directive (EU) 2015/652; </t>
  </si>
  <si>
    <t xml:space="preserve">ILUC emissions intensity
</t>
  </si>
  <si>
    <t>EU_origin</t>
  </si>
  <si>
    <t>CN code</t>
  </si>
  <si>
    <t>2710 19</t>
  </si>
  <si>
    <t>2710 12</t>
  </si>
  <si>
    <t>2711 11</t>
  </si>
  <si>
    <t>2711 19</t>
  </si>
  <si>
    <t>Liquified natural gas</t>
  </si>
  <si>
    <t>Natural bitumen</t>
  </si>
  <si>
    <t>Natural gas using steam reforming</t>
  </si>
  <si>
    <t>Waste plastic derived from fossil feedstocks</t>
  </si>
  <si>
    <t>Biobutanol</t>
  </si>
  <si>
    <t>Fischer-Tropsch diesel</t>
  </si>
  <si>
    <t>Biogas</t>
  </si>
  <si>
    <t>Corn (maize)</t>
  </si>
  <si>
    <t>Waste vegetable or animal oils</t>
  </si>
  <si>
    <t>Waste wood</t>
  </si>
  <si>
    <t>Farmed wood</t>
  </si>
  <si>
    <t>Select biofuel type</t>
  </si>
  <si>
    <t>Country for vlookup</t>
  </si>
  <si>
    <t>Default ILUC emissions intensity</t>
  </si>
  <si>
    <r>
      <t>Estimated default ILUC emissions 
(g CO</t>
    </r>
    <r>
      <rPr>
        <vertAlign val="subscript"/>
        <sz val="11"/>
        <color theme="1"/>
        <rFont val="Calibri"/>
        <family val="2"/>
        <scheme val="minor"/>
      </rPr>
      <t>2</t>
    </r>
    <r>
      <rPr>
        <sz val="11"/>
        <color theme="1"/>
        <rFont val="Calibri"/>
        <family val="2"/>
        <scheme val="minor"/>
      </rPr>
      <t>eq/MJ)</t>
    </r>
  </si>
  <si>
    <r>
      <t>Average fuel GHG intensity 
(g CO</t>
    </r>
    <r>
      <rPr>
        <b/>
        <vertAlign val="subscript"/>
        <sz val="11"/>
        <color theme="1"/>
        <rFont val="Calibri"/>
        <family val="2"/>
        <scheme val="minor"/>
      </rPr>
      <t>2</t>
    </r>
    <r>
      <rPr>
        <b/>
        <sz val="11"/>
        <color theme="1"/>
        <rFont val="Calibri"/>
        <family val="2"/>
        <scheme val="minor"/>
      </rPr>
      <t>eq/MJ)</t>
    </r>
  </si>
  <si>
    <t>Total GHG intensity including ILUC</t>
  </si>
  <si>
    <t>Compressed synthetic methane</t>
  </si>
  <si>
    <t>Gasoil</t>
  </si>
  <si>
    <t>Diesel</t>
  </si>
  <si>
    <t>Petrol</t>
  </si>
  <si>
    <t>Quantity Energy supplied (MJ)</t>
  </si>
  <si>
    <t>User reference code</t>
  </si>
  <si>
    <t>2711 21</t>
  </si>
  <si>
    <t>2711 29</t>
  </si>
  <si>
    <t>Biofuel production pathway</t>
  </si>
  <si>
    <t xml:space="preserve">Raw material source and process
</t>
  </si>
  <si>
    <t>Acid oil from used cooking oil</t>
  </si>
  <si>
    <t>Select Raw material source and process</t>
  </si>
  <si>
    <t>Reporting of electricity</t>
  </si>
  <si>
    <t xml:space="preserve">Feedstock
</t>
  </si>
  <si>
    <t>Hydrotreated vegetable oil HVO</t>
  </si>
  <si>
    <t>Select Feedstock</t>
  </si>
  <si>
    <t>Sugar beet ethanol</t>
  </si>
  <si>
    <t>Wheat ethanol (process fuel not specified)</t>
  </si>
  <si>
    <t>Wheat ethanol (lignite as process fuel in CHP plant)</t>
  </si>
  <si>
    <t>Wheat ethanol (natural gas as process fuel in conventional boiler)</t>
  </si>
  <si>
    <t>Wheat ethanol (natural gas as process fuel in CHP plant)</t>
  </si>
  <si>
    <t>Sugar cane ethanol</t>
  </si>
  <si>
    <t>Rape seed biodiesel</t>
  </si>
  <si>
    <t>Sunflower biodiesel</t>
  </si>
  <si>
    <t>Soybean biodiesel</t>
  </si>
  <si>
    <t>Palm oil biodiesel (process not specified)</t>
  </si>
  <si>
    <t>Palm oil biodiesel (process with methane capture at oil mill)</t>
  </si>
  <si>
    <t>Hydrotreated vegetable oil from rape seed</t>
  </si>
  <si>
    <t>Hydrotreated vegetable oil from sunflower</t>
  </si>
  <si>
    <t>Hydrotreated vegetable oil from palm oil (process not specified)</t>
  </si>
  <si>
    <t>Hydrotreated vegetable oil from palm oil (process with methane capture at oil mill)</t>
  </si>
  <si>
    <t>Pure vegetable oil from rape seed</t>
  </si>
  <si>
    <t>Biogas from municipal organic waste as compressed natural gas</t>
  </si>
  <si>
    <t>Biogas from wet manure as compressed natural gas</t>
  </si>
  <si>
    <t>Biogas from dry manure as compressed natural gas</t>
  </si>
  <si>
    <r>
      <t>Default greenhouse gas emissions (gC0</t>
    </r>
    <r>
      <rPr>
        <b/>
        <vertAlign val="subscript"/>
        <sz val="11"/>
        <color theme="1"/>
        <rFont val="Calibri"/>
        <family val="2"/>
        <scheme val="minor"/>
      </rPr>
      <t>2</t>
    </r>
    <r>
      <rPr>
        <b/>
        <sz val="11"/>
        <color theme="1"/>
        <rFont val="Calibri"/>
        <family val="2"/>
        <scheme val="minor"/>
      </rPr>
      <t>eq/MJ)</t>
    </r>
  </si>
  <si>
    <t>Wheat straw ethanol</t>
  </si>
  <si>
    <t>Waste wood ethanol</t>
  </si>
  <si>
    <t>Farmed wood ethanol</t>
  </si>
  <si>
    <t>Waste wood Fischer-Tropsch diesel</t>
  </si>
  <si>
    <t>Farmed wood Fischer-Tropsch diesel</t>
  </si>
  <si>
    <t>Waste wood DME</t>
  </si>
  <si>
    <t>Farmed wood DME</t>
  </si>
  <si>
    <t>Waste wood methanol</t>
  </si>
  <si>
    <t>Farmed wood methanol</t>
  </si>
  <si>
    <t>Equal to that of the methanol production pathway used</t>
  </si>
  <si>
    <t xml:space="preserve">Afghanistan </t>
  </si>
  <si>
    <t xml:space="preserve">Albania </t>
  </si>
  <si>
    <t xml:space="preserve">Algeria </t>
  </si>
  <si>
    <t xml:space="preserve">Andorra </t>
  </si>
  <si>
    <t xml:space="preserve">Angola </t>
  </si>
  <si>
    <t xml:space="preserve">Antigua and Barbuda </t>
  </si>
  <si>
    <t xml:space="preserve">Argentina </t>
  </si>
  <si>
    <t xml:space="preserve">Armenia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</si>
  <si>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</si>
  <si>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</si>
  <si>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</si>
  <si>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</si>
  <si>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</si>
  <si>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</si>
  <si>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</si>
  <si>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</si>
  <si>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</si>
  <si>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</si>
  <si>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</si>
  <si>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</si>
  <si>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Bosnia and Herzegovina </t>
  </si>
  <si>
    <t xml:space="preserve">Botswana </t>
  </si>
  <si>
    <t xml:space="preserve">Brazil </t>
  </si>
  <si>
    <t xml:space="preserve">Bulgaria </t>
  </si>
  <si>
    <t xml:space="preserve">Burkina Faso </t>
  </si>
  <si>
    <t xml:space="preserve">Burundi </t>
  </si>
  <si>
    <t xml:space="preserve">Cambodia </t>
  </si>
  <si>
    <t xml:space="preserve">Cameroon </t>
  </si>
  <si>
    <t xml:space="preserve">Canada </t>
  </si>
  <si>
    <t xml:space="preserve">Central African Republic </t>
  </si>
  <si>
    <t xml:space="preserve">Chad </t>
  </si>
  <si>
    <t xml:space="preserve">Chile </t>
  </si>
  <si>
    <t xml:space="preserve">China </t>
  </si>
  <si>
    <t xml:space="preserve">Colombia </t>
  </si>
  <si>
    <t xml:space="preserve">Comoros </t>
  </si>
  <si>
    <t>Congo, Dem. Rep. of</t>
  </si>
  <si>
    <t xml:space="preserve">Costa Rica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</si>
  <si>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</si>
  <si>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</si>
  <si>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</si>
  <si>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</si>
  <si>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</si>
  <si>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</si>
  <si>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</si>
  <si>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</si>
  <si>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</si>
  <si>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</si>
  <si>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</si>
  <si>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</si>
  <si>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</si>
  <si>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</si>
  <si>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</si>
  <si>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Fiji </t>
  </si>
  <si>
    <t xml:space="preserve">Finland </t>
  </si>
  <si>
    <t xml:space="preserve">France </t>
  </si>
  <si>
    <t xml:space="preserve">Gabon </t>
  </si>
  <si>
    <t xml:space="preserve">Georgia </t>
  </si>
  <si>
    <t xml:space="preserve">Germany </t>
  </si>
  <si>
    <t xml:space="preserve">Ghana </t>
  </si>
  <si>
    <t xml:space="preserve">Greece </t>
  </si>
  <si>
    <t xml:space="preserve">Grenada </t>
  </si>
  <si>
    <t xml:space="preserve">Guatemala </t>
  </si>
  <si>
    <t xml:space="preserve">Guinea </t>
  </si>
  <si>
    <t xml:space="preserve">Guyana </t>
  </si>
  <si>
    <t xml:space="preserve">Haiti </t>
  </si>
  <si>
    <t xml:space="preserve">Honduras </t>
  </si>
  <si>
    <t xml:space="preserve">Hungary </t>
  </si>
  <si>
    <t xml:space="preserve">Iceland </t>
  </si>
  <si>
    <t xml:space="preserve">India </t>
  </si>
  <si>
    <t xml:space="preserve">Indonesia </t>
  </si>
  <si>
    <t xml:space="preserve">Iraq </t>
  </si>
  <si>
    <t xml:space="preserve">Ireland </t>
  </si>
  <si>
    <t xml:space="preserve">Israel </t>
  </si>
  <si>
    <t xml:space="preserve">Italy </t>
  </si>
  <si>
    <t xml:space="preserve">Jamaica </t>
  </si>
  <si>
    <t xml:space="preserve">Japan </t>
  </si>
  <si>
    <t xml:space="preserve">Jordan </t>
  </si>
  <si>
    <t xml:space="preserve">Kazakhstan </t>
  </si>
  <si>
    <t xml:space="preserve">Kenya </t>
  </si>
  <si>
    <t>Kiribati</t>
  </si>
  <si>
    <t xml:space="preserve">Kuwait </t>
  </si>
  <si>
    <t xml:space="preserve">Kyrgyzstan </t>
  </si>
  <si>
    <t xml:space="preserve">Latvia </t>
  </si>
  <si>
    <t xml:space="preserve">Lebanon </t>
  </si>
  <si>
    <t xml:space="preserve">Lesotho </t>
  </si>
  <si>
    <t xml:space="preserve">Liberia </t>
  </si>
  <si>
    <t xml:space="preserve">Liechtenstein </t>
  </si>
  <si>
    <t xml:space="preserve">Lithuania </t>
  </si>
  <si>
    <t xml:space="preserve">Luxembourg </t>
  </si>
  <si>
    <t xml:space="preserve">Madagascar </t>
  </si>
  <si>
    <t xml:space="preserve">Malawi </t>
  </si>
  <si>
    <t xml:space="preserve">Malaysia </t>
  </si>
  <si>
    <t xml:space="preserve">Maldives </t>
  </si>
  <si>
    <t xml:space="preserve">Mali </t>
  </si>
  <si>
    <t xml:space="preserve">Malta </t>
  </si>
  <si>
    <t xml:space="preserve">Marshall Islands </t>
  </si>
  <si>
    <t xml:space="preserve">Mauritania </t>
  </si>
  <si>
    <t xml:space="preserve">Mauritius </t>
  </si>
  <si>
    <t xml:space="preserve">Mexico </t>
  </si>
  <si>
    <t xml:space="preserve">Monaco </t>
  </si>
  <si>
    <t xml:space="preserve">Mongolia </t>
  </si>
  <si>
    <t xml:space="preserve">Morocco </t>
  </si>
  <si>
    <t xml:space="preserve">Mozambique </t>
  </si>
  <si>
    <t xml:space="preserve">Namibia </t>
  </si>
  <si>
    <t>Nauru</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</si>
  <si>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</si>
  <si>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</si>
  <si>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</si>
  <si>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</si>
  <si>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</si>
  <si>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</si>
  <si>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</si>
  <si>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</si>
  <si>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</si>
  <si>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</si>
  <si>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</si>
  <si>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</si>
  <si>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</si>
  <si>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</si>
  <si>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</si>
  <si>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</si>
  <si>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</si>
  <si>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Qatar </t>
  </si>
  <si>
    <t xml:space="preserve">Romania </t>
  </si>
  <si>
    <t xml:space="preserve">Rwanda </t>
  </si>
  <si>
    <t xml:space="preserve">Samoa </t>
  </si>
  <si>
    <t xml:space="preserve">San Marino </t>
  </si>
  <si>
    <t xml:space="preserve">Saudi Arabia </t>
  </si>
  <si>
    <t xml:space="preserve">Senegal </t>
  </si>
  <si>
    <t>Serbia</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</si>
  <si>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</si>
  <si>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</si>
  <si>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</si>
  <si>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</si>
  <si>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</si>
  <si>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</si>
  <si>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</si>
  <si>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</si>
  <si>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South Sudan </t>
  </si>
  <si>
    <t xml:space="preserve">Spain </t>
  </si>
  <si>
    <t xml:space="preserve">Sri Lanka </t>
  </si>
  <si>
    <t xml:space="preserve">Sudan </t>
  </si>
  <si>
    <t xml:space="preserve">Suriname </t>
  </si>
  <si>
    <t xml:space="preserve">Swaziland </t>
  </si>
  <si>
    <t xml:space="preserve">Sweden </t>
  </si>
  <si>
    <t>Switzerland</t>
  </si>
  <si>
    <t xml:space="preserve">Tajikistan </t>
  </si>
  <si>
    <t xml:space="preserve">Thailand </t>
  </si>
  <si>
    <t xml:space="preserve">Togo </t>
  </si>
  <si>
    <t>Tonga</t>
  </si>
  <si>
    <t xml:space="preserve">Trinidad and Tobago </t>
  </si>
  <si>
    <t xml:space="preserve">Tunisia </t>
  </si>
  <si>
    <t xml:space="preserve">Turkey </t>
  </si>
  <si>
    <t xml:space="preserve">Turkmenistan </t>
  </si>
  <si>
    <t>Tuvalu</t>
  </si>
  <si>
    <t xml:space="preserve">Uganda </t>
  </si>
  <si>
    <t xml:space="preserve">Ukraine </t>
  </si>
  <si>
    <t xml:space="preserve">United Arab Emirates </t>
  </si>
  <si>
    <t xml:space="preserve">Uruguay </t>
  </si>
  <si>
    <t xml:space="preserve">Uzbekistan </t>
  </si>
  <si>
    <t xml:space="preserve">Vanuatu </t>
  </si>
  <si>
    <t xml:space="preserve">Zambia </t>
  </si>
  <si>
    <t xml:space="preserve">Zimbabwe </t>
  </si>
  <si>
    <t>Select biofuel production pathway</t>
  </si>
  <si>
    <t>Bio-ETBE</t>
  </si>
  <si>
    <t>Bio-MTBE</t>
  </si>
  <si>
    <t>Bio-DME</t>
  </si>
  <si>
    <t>Bio-TAEE</t>
  </si>
  <si>
    <t>Annex IV D &amp; E Directive 98/70</t>
  </si>
  <si>
    <t>Brunei Darussalam</t>
  </si>
  <si>
    <t>Bolivia (Plurinational State of)</t>
  </si>
  <si>
    <t xml:space="preserve">Capo Verde </t>
  </si>
  <si>
    <t>Gambia (Islamic Republic of the)</t>
  </si>
  <si>
    <t xml:space="preserve">Guinea Bissau </t>
  </si>
  <si>
    <t>Iran (Islamic Republic of)</t>
  </si>
  <si>
    <t>Korea (Democratic Peoples Republic of)</t>
  </si>
  <si>
    <t>Lao (People's Democratic Republic)</t>
  </si>
  <si>
    <t>Micronesia (Federated States of)</t>
  </si>
  <si>
    <t>Montenegro</t>
  </si>
  <si>
    <t>Myanmar</t>
  </si>
  <si>
    <t>Moldova (Republic of)</t>
  </si>
  <si>
    <t>Korea (Republic of)</t>
  </si>
  <si>
    <t>Russian Federation</t>
  </si>
  <si>
    <t xml:space="preserve">Saint Kitts and Nevis </t>
  </si>
  <si>
    <t xml:space="preserve">Saint Lucia </t>
  </si>
  <si>
    <t xml:space="preserve">Saint Vincent and the Grenadines </t>
  </si>
  <si>
    <t xml:space="preserve">Sao Tome and Principe </t>
  </si>
  <si>
    <t>Syrian Arab Republic</t>
  </si>
  <si>
    <t>Macedonia (The former Yugoslav Republic of)</t>
  </si>
  <si>
    <t>Timor Leste</t>
  </si>
  <si>
    <t>United Kingdom of Great Britain and Northern Ireland</t>
  </si>
  <si>
    <t>United States of America</t>
  </si>
  <si>
    <t>Venezuela (Bolivarian Republic of)</t>
  </si>
  <si>
    <t xml:space="preserve">Viet Nam </t>
  </si>
  <si>
    <t>Tanzania (United Republic of)</t>
  </si>
  <si>
    <t>http://www.un.org/en/member-states/</t>
  </si>
  <si>
    <t>23.01.2017</t>
  </si>
  <si>
    <t>Annex III  2009/28 (RED)</t>
  </si>
  <si>
    <t>Reporting of sustainable &amp; unsustainable biogenic fuels</t>
  </si>
  <si>
    <t>ETBE (fossil fuel component)</t>
  </si>
  <si>
    <t>MTBE (fossil fuel component)</t>
  </si>
  <si>
    <t>Waste vegetable oil or animal fat biodiesel</t>
  </si>
  <si>
    <t xml:space="preserve">Biofuel/energy type 
</t>
  </si>
  <si>
    <t>A default list of biofuel types is provided. Others may be specified.</t>
  </si>
  <si>
    <t>MTBE renewable component</t>
  </si>
  <si>
    <t>Select ILUC feedstock category</t>
  </si>
  <si>
    <r>
      <t>Average estimated ILUC emissions per total energy
(g CO</t>
    </r>
    <r>
      <rPr>
        <b/>
        <vertAlign val="subscript"/>
        <sz val="11"/>
        <color theme="1"/>
        <rFont val="Calibri"/>
        <family val="2"/>
        <scheme val="minor"/>
      </rPr>
      <t>2</t>
    </r>
    <r>
      <rPr>
        <b/>
        <sz val="11"/>
        <color theme="1"/>
        <rFont val="Calibri"/>
        <family val="2"/>
        <scheme val="minor"/>
      </rPr>
      <t>eq/MJ)</t>
    </r>
  </si>
  <si>
    <t>Net summary including UERs</t>
  </si>
  <si>
    <t>Overall supply excluding UERs</t>
  </si>
  <si>
    <r>
      <t>Net GHG intensity excl ILUC
(g CO</t>
    </r>
    <r>
      <rPr>
        <b/>
        <vertAlign val="subscript"/>
        <sz val="11"/>
        <color theme="1"/>
        <rFont val="Calibri"/>
        <family val="2"/>
        <scheme val="minor"/>
      </rPr>
      <t>2</t>
    </r>
    <r>
      <rPr>
        <b/>
        <sz val="11"/>
        <color theme="1"/>
        <rFont val="Calibri"/>
        <family val="2"/>
        <scheme val="minor"/>
      </rPr>
      <t>eq/MJ)</t>
    </r>
  </si>
  <si>
    <t>Net GHG intensity excl ILUC
Reduction on 2010 average</t>
  </si>
  <si>
    <t>UERs of fossil fuels: Annex 1, Part 2 of (EU) Directive 2015/652</t>
  </si>
  <si>
    <t>Project location closest to the source of the emissions. Coordinates in degrees to the fourth decimal place</t>
  </si>
  <si>
    <t>For projects relating to oil extraction only</t>
  </si>
  <si>
    <t>Project reference (name/code)</t>
  </si>
  <si>
    <t>Supply chain 
(gas or oil)</t>
  </si>
  <si>
    <t>Non-reusable certificate number uniquely identifying the scheme and the claimed GHG reductions</t>
  </si>
  <si>
    <t>Non-reusable number uniquely identifying the calculation method and the associated scheme</t>
  </si>
  <si>
    <t>Start date 
(after 1 Jan 2011) 
(dd-mm-yyyy)</t>
  </si>
  <si>
    <r>
      <t>Annual emission reduction 
(t CO</t>
    </r>
    <r>
      <rPr>
        <b/>
        <vertAlign val="subscript"/>
        <sz val="11"/>
        <color theme="1"/>
        <rFont val="Calibri"/>
        <family val="2"/>
        <scheme val="minor"/>
      </rPr>
      <t>2</t>
    </r>
    <r>
      <rPr>
        <b/>
        <sz val="11"/>
        <color theme="1"/>
        <rFont val="Calibri"/>
        <family val="2"/>
        <scheme val="minor"/>
      </rPr>
      <t>eq)</t>
    </r>
  </si>
  <si>
    <t>Duration for which claimed reductions occurred</t>
  </si>
  <si>
    <t>Latitude</t>
  </si>
  <si>
    <t>Longitude</t>
  </si>
  <si>
    <r>
      <t>Baseline annual emissions prior to reduction measures (g CO</t>
    </r>
    <r>
      <rPr>
        <b/>
        <vertAlign val="subscript"/>
        <sz val="11"/>
        <color theme="1"/>
        <rFont val="Calibri"/>
        <family val="2"/>
        <scheme val="minor"/>
      </rPr>
      <t>2</t>
    </r>
    <r>
      <rPr>
        <b/>
        <sz val="11"/>
        <color theme="1"/>
        <rFont val="Calibri"/>
        <family val="2"/>
        <scheme val="minor"/>
      </rPr>
      <t>eq/MJ feedstock produced)</t>
    </r>
  </si>
  <si>
    <r>
      <t>Annual emissions after reduction measures implemented (g CO</t>
    </r>
    <r>
      <rPr>
        <b/>
        <vertAlign val="subscript"/>
        <sz val="11"/>
        <color theme="1"/>
        <rFont val="Calibri"/>
        <family val="2"/>
        <scheme val="minor"/>
      </rPr>
      <t>2</t>
    </r>
    <r>
      <rPr>
        <b/>
        <sz val="11"/>
        <color theme="1"/>
        <rFont val="Calibri"/>
        <family val="2"/>
        <scheme val="minor"/>
      </rPr>
      <t>eq/MJ feedstock produced)</t>
    </r>
  </si>
  <si>
    <t>Average annual historical gas-to-oil ratio (GOR) in solution</t>
  </si>
  <si>
    <t>Reporting year gas-to-oil ratio (GOR) in solution</t>
  </si>
  <si>
    <t>Average annual historical reservoir pressure</t>
  </si>
  <si>
    <t>Reporting year reservoir pressure</t>
  </si>
  <si>
    <t>Average annual historical depth of crude oil</t>
  </si>
  <si>
    <t>Reporting year depth of crude oil</t>
  </si>
  <si>
    <t>Average annual historical well production rate</t>
  </si>
  <si>
    <t>Reporting year well production rate</t>
  </si>
  <si>
    <t>Regulation (EU) 2016/1821</t>
  </si>
  <si>
    <t>n.a.</t>
  </si>
  <si>
    <t>Sustainable biofuel (yes, no)</t>
  </si>
  <si>
    <t>Sustainable biofuel 
(yes, no)</t>
  </si>
  <si>
    <t>yes</t>
  </si>
  <si>
    <t>no</t>
  </si>
  <si>
    <t>Conventional crude</t>
  </si>
  <si>
    <t>Natural gas to liquid</t>
  </si>
  <si>
    <t>Coal to liquid</t>
  </si>
  <si>
    <t>Any fossil sources</t>
  </si>
  <si>
    <t>Natural gas, EU mix</t>
  </si>
  <si>
    <t>Sabatier reaction of hydrogen from non-biological renewable energy electrolysis</t>
  </si>
  <si>
    <t>Electrolysis fully powered from non-biological renewable energy</t>
  </si>
  <si>
    <t>Coal with carbon capture and storage of process emissions</t>
  </si>
  <si>
    <t>DME (fossil fuel component)</t>
  </si>
  <si>
    <t>TAEE (fossil fuel component)</t>
  </si>
  <si>
    <t>Reference code</t>
  </si>
  <si>
    <t>Biofuel component CN code</t>
  </si>
  <si>
    <t>Default list of biofuel pathways (FQD Annex IV) Others may be specified.</t>
  </si>
  <si>
    <t>2207 20</t>
  </si>
  <si>
    <t>2705 0000</t>
  </si>
  <si>
    <t>1516 20</t>
  </si>
  <si>
    <t>2909 19 10</t>
  </si>
  <si>
    <t>2909 19 90</t>
  </si>
  <si>
    <t>2905 11 00</t>
  </si>
  <si>
    <t>2905 13 00</t>
  </si>
  <si>
    <t>Country</t>
  </si>
  <si>
    <t>Year of data</t>
  </si>
  <si>
    <r>
      <t>Total Upstream Emission Reductions (UERs) 
(g CO</t>
    </r>
    <r>
      <rPr>
        <b/>
        <vertAlign val="subscript"/>
        <sz val="11"/>
        <rFont val="Calibri"/>
        <family val="2"/>
        <scheme val="minor"/>
      </rPr>
      <t>2</t>
    </r>
    <r>
      <rPr>
        <b/>
        <sz val="11"/>
        <rFont val="Calibri"/>
        <family val="2"/>
        <scheme val="minor"/>
      </rPr>
      <t>eq)</t>
    </r>
    <r>
      <rPr>
        <b/>
        <vertAlign val="superscript"/>
        <sz val="11"/>
        <rFont val="Calibri"/>
        <family val="2"/>
        <scheme val="minor"/>
      </rPr>
      <t>5</t>
    </r>
  </si>
  <si>
    <t>Select</t>
  </si>
  <si>
    <t>Enter country</t>
  </si>
  <si>
    <t xml:space="preserve">Cote d'Ivoire </t>
  </si>
  <si>
    <t>Reporting template version</t>
  </si>
  <si>
    <t>10. Total quantity of energy (fuel and electricity) consumed;</t>
  </si>
  <si>
    <t>Proposal for default weighted  GHG intensity (gCO2eq/MJ) for unsustainable Biofuels</t>
  </si>
  <si>
    <t>Notes (Source: Directive (EU) 2015/652)</t>
  </si>
  <si>
    <t>Default weighted  GHG intensity (gCO2eq/MJ)</t>
  </si>
  <si>
    <t>3826 00 10</t>
  </si>
  <si>
    <t>3826 00 90</t>
  </si>
  <si>
    <t>2804 10</t>
  </si>
  <si>
    <r>
      <t xml:space="preserve">Quantity energy </t>
    </r>
    <r>
      <rPr>
        <b/>
        <vertAlign val="superscript"/>
        <sz val="11"/>
        <rFont val="Calibri"/>
        <family val="2"/>
        <scheme val="minor"/>
      </rPr>
      <t xml:space="preserve">2 
</t>
    </r>
    <r>
      <rPr>
        <b/>
        <sz val="11"/>
        <rFont val="Calibri"/>
        <family val="2"/>
        <scheme val="minor"/>
      </rPr>
      <t>(MJ)</t>
    </r>
  </si>
  <si>
    <r>
      <t xml:space="preserve">Fossil fuel CN code </t>
    </r>
    <r>
      <rPr>
        <b/>
        <vertAlign val="superscript"/>
        <sz val="11"/>
        <rFont val="Calibri"/>
        <family val="2"/>
        <scheme val="minor"/>
      </rPr>
      <t>7</t>
    </r>
  </si>
  <si>
    <r>
      <t>GHG intensity</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2</t>
    </r>
    <r>
      <rPr>
        <b/>
        <sz val="11"/>
        <rFont val="Calibri"/>
        <family val="2"/>
        <scheme val="minor"/>
      </rPr>
      <t>eq/MJ)</t>
    </r>
  </si>
  <si>
    <r>
      <rPr>
        <b/>
        <sz val="11"/>
        <rFont val="Calibri"/>
        <family val="2"/>
        <scheme val="minor"/>
      </rPr>
      <t xml:space="preserve">ILUC Feedstock category </t>
    </r>
    <r>
      <rPr>
        <b/>
        <i/>
        <sz val="11"/>
        <rFont val="Calibri"/>
        <family val="2"/>
        <scheme val="minor"/>
      </rPr>
      <t xml:space="preserve">
</t>
    </r>
  </si>
  <si>
    <t>Quantity energy calculated by product of fuel 'Quantity' x 'Lower calorific value'</t>
  </si>
  <si>
    <t>Reporting of fossil and other fuels of non-biological origin</t>
  </si>
  <si>
    <r>
      <t xml:space="preserve">Quantity (value) </t>
    </r>
    <r>
      <rPr>
        <b/>
        <vertAlign val="superscript"/>
        <sz val="11"/>
        <rFont val="Calibri"/>
        <family val="2"/>
        <scheme val="minor"/>
      </rPr>
      <t>2</t>
    </r>
  </si>
  <si>
    <t>Users shall specify whether each reported biofuel component meets the required sustainability criteria</t>
  </si>
  <si>
    <t>Select Unit</t>
  </si>
  <si>
    <t>Non EU</t>
  </si>
  <si>
    <t>NonEU_origin</t>
  </si>
  <si>
    <t>Liquified_petroleum_gas</t>
  </si>
  <si>
    <t>Compressed_natural_gas</t>
  </si>
  <si>
    <t>Liquified_natural_gas</t>
  </si>
  <si>
    <t>Compressed_synthetic_methane</t>
  </si>
  <si>
    <t>Mapping of weighted GHG intensity of unsustainable biofuels to following fossil fuel types</t>
  </si>
  <si>
    <t>litre (l)</t>
  </si>
  <si>
    <t>kilogram (kg)</t>
  </si>
  <si>
    <t>Fuel or energy type used to assign Raw material lookup list</t>
  </si>
  <si>
    <t>Enter year e.g. 2017</t>
  </si>
  <si>
    <t>Default CN code lookup based on selected 'Fuel or energy type'</t>
  </si>
  <si>
    <t>Default CN code lookup based on selected 'Biofuel or energy type'</t>
  </si>
  <si>
    <t>This sheet is used for the reporting of fossil fuel components and other non-biofuel energy types. All data for biofuel components (both sustainable and non-sustainable) should not be reported here, but in sheet '2 Biofuels'. Blends shall accordingly be reported separated into their fossil and biofuel components.</t>
  </si>
  <si>
    <t>This sheet is used for the reporting of all biofuel components (both sustainable and non-sustainable).</t>
  </si>
  <si>
    <t>Lookup of default ILUC emission intensity will be automatically filled based on selected 'ILUC feedstock Category'</t>
  </si>
  <si>
    <r>
      <t>Quantity</t>
    </r>
    <r>
      <rPr>
        <b/>
        <vertAlign val="superscript"/>
        <sz val="11"/>
        <rFont val="Calibri"/>
        <family val="2"/>
        <scheme val="minor"/>
      </rPr>
      <t>2</t>
    </r>
    <r>
      <rPr>
        <b/>
        <sz val="11"/>
        <rFont val="Calibri"/>
        <family val="2"/>
        <scheme val="minor"/>
      </rPr>
      <t xml:space="preserve"> Energy (MJ)</t>
    </r>
  </si>
  <si>
    <t xml:space="preserve">Lookup of the default ILUC-related feedstock category based on selected Component Feedstock  </t>
  </si>
  <si>
    <t>Explanatory notes to column entries in the data reporting worksheets</t>
  </si>
  <si>
    <t>Fuel type used to propel vehicles according to 2015/652 Art1.2. Users may not specify different fuels.</t>
  </si>
  <si>
    <t>Actual or default lifecycle GHGi values to be entered. GHGi for non-sustainable biofuels is assumed as being equivalent to the fossil based fuels that they replace. For sustainable biofuels, users should enter the specific value for that biofuel/component type</t>
  </si>
  <si>
    <t>MJ/l</t>
  </si>
  <si>
    <t>MJ/kg</t>
  </si>
  <si>
    <t>Lower Calorific Value (value)</t>
  </si>
  <si>
    <t>Lower Calorific Value (unit)</t>
  </si>
  <si>
    <t>Compressed_natural_gas MJ/Nm³</t>
  </si>
  <si>
    <t>Compressed_natural_gas MJ/kg</t>
  </si>
  <si>
    <t>Compressed_synthetic_methane MJ/Nm³</t>
  </si>
  <si>
    <t>Compressed_synthetic_methane MJ/kg</t>
  </si>
  <si>
    <t>Hydrogen MJ/Nm³</t>
  </si>
  <si>
    <t>Hydrogen MJ/kg</t>
  </si>
  <si>
    <t>Diesel MJ/l</t>
  </si>
  <si>
    <t>Liquified_petroleum_gas MJ/kg</t>
  </si>
  <si>
    <t>Petrol MJ/l</t>
  </si>
  <si>
    <t xml:space="preserve">Default lower calorific values based on selected 'Fuel or energy type' and 'Quantity (unit)'. References: see note (12). </t>
  </si>
  <si>
    <t>Lookup value based on selected 'Quantity (unit)'</t>
  </si>
  <si>
    <t xml:space="preserve">Default lower calorific values (WTT Report) MJ/l </t>
  </si>
  <si>
    <t>Bioethanol MJ/l</t>
  </si>
  <si>
    <t>Bio-ETBE MJ/l</t>
  </si>
  <si>
    <t>Biomethanol MJ/l</t>
  </si>
  <si>
    <t>Bio-MTBE MJ/l</t>
  </si>
  <si>
    <t>Bio-DME MJ/l</t>
  </si>
  <si>
    <t>Bio-TAEE MJ/l</t>
  </si>
  <si>
    <t>Biobutanol MJ/l</t>
  </si>
  <si>
    <t>Biodiesel MJ/l</t>
  </si>
  <si>
    <t>Fischer-Tropsch diesel MJ/l</t>
  </si>
  <si>
    <t>Hydrotreated vegetable oil HVO MJ/l</t>
  </si>
  <si>
    <t>Pure vegetable oil MJ/l</t>
  </si>
  <si>
    <t>11. Quantity of electricity consumed is defined in point 3(c)iii of Part 1 of Annex I of Directive (EU) 2015/652. The FQD refers to the total amount consumed and not only the renewable share of electricity. The value entered in the 'Quantity energy' column should also incorporate the relevant factors for powertrain efficiencies, as per Annex I, Part 1(f).</t>
  </si>
  <si>
    <r>
      <t xml:space="preserve">Fuel or energy type </t>
    </r>
    <r>
      <rPr>
        <b/>
        <vertAlign val="superscript"/>
        <sz val="11"/>
        <rFont val="Calibri"/>
        <family val="2"/>
        <scheme val="minor"/>
      </rPr>
      <t>7</t>
    </r>
  </si>
  <si>
    <t>Other (please enter details here)</t>
  </si>
  <si>
    <t>please enter details here</t>
  </si>
  <si>
    <t>other (please enter details here)</t>
  </si>
  <si>
    <t>Other country (please enter details here)</t>
  </si>
  <si>
    <t>(please enter details here)</t>
  </si>
  <si>
    <r>
      <t>GHG intensity</t>
    </r>
    <r>
      <rPr>
        <b/>
        <vertAlign val="superscript"/>
        <sz val="11"/>
        <rFont val="Calibri"/>
        <family val="2"/>
        <scheme val="minor"/>
      </rPr>
      <t xml:space="preserve">4, 6
</t>
    </r>
    <r>
      <rPr>
        <b/>
        <sz val="11"/>
        <rFont val="Calibri"/>
        <family val="2"/>
        <scheme val="minor"/>
      </rPr>
      <t>(g CO</t>
    </r>
    <r>
      <rPr>
        <b/>
        <vertAlign val="subscript"/>
        <sz val="11"/>
        <rFont val="Calibri"/>
        <family val="2"/>
        <scheme val="minor"/>
      </rPr>
      <t>2</t>
    </r>
    <r>
      <rPr>
        <b/>
        <sz val="11"/>
        <rFont val="Calibri"/>
        <family val="2"/>
        <scheme val="minor"/>
      </rPr>
      <t>eq/MJ)</t>
    </r>
  </si>
  <si>
    <t>12. Point 3(c.i) of Part 1 of Annex I of Directive (EU) 2015/652, specifies that quantities of fuels from non-biological origin are converted to their lower-heat-value energy content pursuant to energy densities set out in Appendix 1 to the Joint Research Centre-EUCAR-CONCAWE (JEC) (1) Well-to-Tank report (version 4) of July 2013;</t>
  </si>
  <si>
    <r>
      <t xml:space="preserve">Quantity (unit) </t>
    </r>
    <r>
      <rPr>
        <b/>
        <vertAlign val="superscript"/>
        <sz val="11"/>
        <rFont val="Calibri"/>
        <family val="2"/>
        <scheme val="minor"/>
      </rPr>
      <t>13</t>
    </r>
  </si>
  <si>
    <t>Liquid fuels shall be reported in litres. Gaseous fuels shall be reported in kg.</t>
  </si>
  <si>
    <r>
      <t xml:space="preserve">Quantity (value) </t>
    </r>
    <r>
      <rPr>
        <b/>
        <vertAlign val="superscript"/>
        <sz val="11"/>
        <rFont val="Calibri"/>
        <family val="2"/>
        <scheme val="minor"/>
      </rPr>
      <t>2, 13</t>
    </r>
  </si>
  <si>
    <t xml:space="preserve">6. The greenhouse gas intensity of electricity has to take account of point 6 of Part 2 of Annex I of Directive (EU) 2015/652; </t>
  </si>
  <si>
    <t>13. If conversion is needed from units used in other reporting in a Member State, the conversion factors available in WTW Appendix 1 to the Joint Research Centre-EUCAR-CONCAWE (JEC) (1) Well-to-Tank report (version 4) of July 2013 shall be used.</t>
  </si>
  <si>
    <t>Once 'Fuel or energy type' is selected, the default list of 'Raw material source and process' from 2015/652 Annex 1 Part 2.5 is provided. Users may not specify additional raw material sources or processes</t>
  </si>
  <si>
    <t>Confidentiality (Yes/No)</t>
  </si>
  <si>
    <t>The following summary tables are automatically calculated from data entered in the data entry worksheets. While every effort has been taken to ensure their accuracy, the final responsibility for values reported using this spreadsheet lies with the reporting entity.</t>
  </si>
  <si>
    <r>
      <t>Quantity energy excluding powertrain efficiency</t>
    </r>
    <r>
      <rPr>
        <b/>
        <vertAlign val="superscript"/>
        <sz val="11"/>
        <rFont val="Calibri"/>
        <family val="2"/>
        <scheme val="minor"/>
      </rPr>
      <t xml:space="preserve"> 
</t>
    </r>
    <r>
      <rPr>
        <b/>
        <sz val="11"/>
        <rFont val="Calibri"/>
        <family val="2"/>
        <scheme val="minor"/>
      </rPr>
      <t>(MJ)</t>
    </r>
  </si>
  <si>
    <r>
      <t>Quantity energy including power train effciency</t>
    </r>
    <r>
      <rPr>
        <b/>
        <vertAlign val="superscript"/>
        <sz val="11"/>
        <rFont val="Calibri"/>
        <family val="2"/>
        <scheme val="minor"/>
      </rPr>
      <t xml:space="preserve">11 
</t>
    </r>
    <r>
      <rPr>
        <b/>
        <sz val="11"/>
        <rFont val="Calibri"/>
        <family val="2"/>
        <scheme val="minor"/>
      </rPr>
      <t>(MJ)</t>
    </r>
  </si>
  <si>
    <r>
      <t>Quantity energy w/o H</t>
    </r>
    <r>
      <rPr>
        <b/>
        <vertAlign val="subscript"/>
        <sz val="11"/>
        <rFont val="Calibri"/>
        <family val="2"/>
        <scheme val="minor"/>
      </rPr>
      <t>2</t>
    </r>
    <r>
      <rPr>
        <b/>
        <sz val="11"/>
        <rFont val="Calibri"/>
        <family val="2"/>
        <scheme val="minor"/>
      </rPr>
      <t>-efficiency factor (MJ)</t>
    </r>
  </si>
  <si>
    <t>2. Quantity of fuel is defined in point 3(c)of Part 1 of Annex I of Directive (EU) 2015/652; in case of Hydrogen the efficiency factor defined in point 3(f)of Part 1 of Annex I of Directive (EU) 2015/652 is applied</t>
  </si>
  <si>
    <r>
      <t>Default lower calorific values based on selected 'biofuel or energy type' and 'Quantity (unit)'. Lookup of default lower calorific values provided from RED Annex III (MJ/l)</t>
    </r>
    <r>
      <rPr>
        <b/>
        <vertAlign val="superscript"/>
        <sz val="9"/>
        <rFont val="Calibri"/>
        <family val="2"/>
        <scheme val="minor"/>
      </rPr>
      <t>14</t>
    </r>
    <r>
      <rPr>
        <b/>
        <sz val="9"/>
        <rFont val="Calibri"/>
        <family val="2"/>
        <scheme val="minor"/>
      </rPr>
      <t>. Users may specify specific values.</t>
    </r>
  </si>
  <si>
    <t xml:space="preserve">14. Except for Biogas here the value in MJ/kg is used from RED Annex III </t>
  </si>
  <si>
    <t>Biogas MJ/kg</t>
  </si>
  <si>
    <t>Summary tables for Supplier reporting under Council Directive (EU) 2015/652</t>
  </si>
  <si>
    <t>Joint reporting?</t>
  </si>
  <si>
    <t>Yes/no</t>
  </si>
  <si>
    <t>Supplier 1</t>
  </si>
  <si>
    <t>Supplier 2 (for joint reporting)</t>
  </si>
  <si>
    <t>Enter: Supplier name</t>
  </si>
  <si>
    <t>Enter: Supplier identification number</t>
  </si>
  <si>
    <t>Supplier 3 (for joint reporting)</t>
  </si>
  <si>
    <t>…</t>
  </si>
  <si>
    <t>Reporting template for Supplier reporting of UER information under Council Directive (EU) 2015/652</t>
  </si>
  <si>
    <t>Voluntary field to be used by Suppliers for specification of national codes, references etc. Can be left blank.</t>
  </si>
  <si>
    <t>Note: Enter aggregated UERs directly here, alternatively the total UERs from sheet '4 UER information' are summed.</t>
  </si>
  <si>
    <t>7. Fuel types and corresponding CN codes are defined in accordance with point 3(b) of Part 1 of Annex I of Directive (EU) 2015/652; Default CN codes for Diesel or Gasoil are 2710 19. The CN codes can be overwritten by the user, and six or eight digit CN codes can be entered. For Diesel &amp; Gasoil 2710 19 43 and 2710 20 11 can be used. For Gasoil also 2710 19 46 and 2710 20 15 are applicable. In case of fuels to be categorised under 2710 20 (i.e. containing biodiesel) the fossil and biofuel components are to be reported separately.</t>
  </si>
  <si>
    <t>N/A</t>
  </si>
  <si>
    <t>Trinidad_and_Tobago</t>
  </si>
  <si>
    <t xml:space="preserve">United_Arab_Emirates </t>
  </si>
  <si>
    <t>United_States</t>
  </si>
  <si>
    <t>Lookup of default lifecycle GHG intensity values from 2015/652 Annex I Part 2 no.5. Users may not specify different values.</t>
  </si>
  <si>
    <t>Default lower calorific values (RED Annex III/WTT Appendix) MJ/l</t>
  </si>
  <si>
    <t>3. Footnote obsolete</t>
  </si>
  <si>
    <t>Default list of feedstocks. Others may not be specified.</t>
  </si>
  <si>
    <t>Supp_v3.7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</si>
</sst>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000000000%"/>
  </numFmts>
  <fonts count="28" x14ac:knownFonts="1">
    <font>
      <sz val="11"/>
      <color theme="1"/>
      <name val="Calibri"/>
      <family val="2"/>
      <scheme val="minor"/>
    </font>
    <font>
      <b/>
      <sz val="11"/>
      <color theme="3"/>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color theme="1" tint="0.249977111117893"/>
      <name val="Calibri"/>
      <family val="2"/>
      <scheme val="minor"/>
    </font>
    <font>
      <b/>
      <vertAlign val="superscript"/>
      <sz val="11"/>
      <name val="Calibri"/>
      <family val="2"/>
      <scheme val="minor"/>
    </font>
    <font>
      <sz val="9"/>
      <color indexed="81"/>
      <name val="Tahoma"/>
      <family val="2"/>
    </font>
    <font>
      <b/>
      <sz val="9"/>
      <color indexed="81"/>
      <name val="Tahoma"/>
      <family val="2"/>
    </font>
    <font>
      <b/>
      <i/>
      <sz val="11"/>
      <color theme="1"/>
      <name val="Calibri"/>
      <family val="2"/>
      <scheme val="minor"/>
    </font>
    <font>
      <sz val="9.5"/>
      <color theme="1"/>
      <name val="Calibri"/>
      <family val="2"/>
      <scheme val="minor"/>
    </font>
    <font>
      <b/>
      <sz val="9.5"/>
      <color theme="1"/>
      <name val="Calibri"/>
      <family val="2"/>
      <scheme val="minor"/>
    </font>
    <font>
      <vertAlign val="subscript"/>
      <sz val="11"/>
      <color theme="1"/>
      <name val="Calibri"/>
      <family val="2"/>
      <scheme val="minor"/>
    </font>
    <font>
      <b/>
      <vertAlign val="subscript"/>
      <sz val="11"/>
      <color theme="1"/>
      <name val="Calibri"/>
      <family val="2"/>
      <scheme val="minor"/>
    </font>
    <font>
      <b/>
      <sz val="16"/>
      <color theme="1"/>
      <name val="Calibri"/>
      <family val="2"/>
      <scheme val="minor"/>
    </font>
    <font>
      <b/>
      <vertAlign val="subscript"/>
      <sz val="11"/>
      <name val="Calibri"/>
      <family val="2"/>
      <scheme val="minor"/>
    </font>
    <font>
      <b/>
      <i/>
      <sz val="1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9"/>
      <name val="Calibri"/>
      <family val="2"/>
      <scheme val="minor"/>
    </font>
    <font>
      <sz val="10"/>
      <color theme="1"/>
      <name val="Calibri"/>
      <family val="2"/>
      <scheme val="minor"/>
    </font>
    <font>
      <b/>
      <sz val="10"/>
      <color theme="1"/>
      <name val="Calibri"/>
      <family val="2"/>
      <scheme val="minor"/>
    </font>
    <font>
      <b/>
      <sz val="9"/>
      <color rgb="FFFF0000"/>
      <name val="Calibri"/>
      <family val="2"/>
      <scheme val="minor"/>
    </font>
    <font>
      <b/>
      <sz val="11"/>
      <color rgb="FFFF0000"/>
      <name val="Calibri"/>
      <family val="2"/>
      <scheme val="minor"/>
    </font>
    <font>
      <sz val="9.5"/>
      <name val="Calibri"/>
      <family val="2"/>
      <scheme val="minor"/>
    </font>
    <font>
      <b/>
      <vertAlign val="superscript"/>
      <sz val="9"/>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9FBF7"/>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08">
    <xf numFmtId="0" fontId="0" fillId="0" borderId="0" xfId="0"/>
    <xf numFmtId="0" fontId="0" fillId="0" borderId="0" xfId="0" applyFont="1" applyFill="1" applyBorder="1"/>
    <xf numFmtId="0" fontId="0" fillId="0" borderId="0" xfId="0" applyFont="1" applyFill="1"/>
    <xf numFmtId="0" fontId="3" fillId="0" borderId="0" xfId="0" applyFont="1"/>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Border="1"/>
    <xf numFmtId="0" fontId="0" fillId="6" borderId="2" xfId="0" applyFill="1" applyBorder="1"/>
    <xf numFmtId="0" fontId="3" fillId="6" borderId="2" xfId="0" applyFont="1" applyFill="1" applyBorder="1" applyAlignment="1">
      <alignment wrapText="1"/>
    </xf>
    <xf numFmtId="0" fontId="3" fillId="0" borderId="0" xfId="0" applyFont="1" applyFill="1"/>
    <xf numFmtId="0" fontId="0" fillId="0" borderId="2" xfId="0" applyBorder="1" applyAlignment="1">
      <alignment horizontal="center"/>
    </xf>
    <xf numFmtId="0" fontId="5" fillId="3" borderId="1" xfId="1" applyFont="1" applyFill="1" applyBorder="1" applyAlignment="1">
      <alignment horizontal="center" vertical="top" wrapText="1"/>
    </xf>
    <xf numFmtId="0" fontId="0" fillId="0" borderId="2" xfId="0" applyBorder="1" applyAlignment="1">
      <alignment horizontal="right"/>
    </xf>
    <xf numFmtId="0" fontId="0" fillId="0" borderId="0" xfId="0" applyAlignment="1">
      <alignment horizontal="right"/>
    </xf>
    <xf numFmtId="0" fontId="10" fillId="0" borderId="0" xfId="0" applyFont="1" applyAlignment="1">
      <alignment vertical="center"/>
    </xf>
    <xf numFmtId="0" fontId="11" fillId="0" borderId="0" xfId="0" applyFont="1" applyAlignment="1">
      <alignment vertical="center"/>
    </xf>
    <xf numFmtId="0" fontId="0" fillId="0" borderId="2" xfId="0" applyBorder="1" applyAlignment="1">
      <alignment horizontal="left"/>
    </xf>
    <xf numFmtId="0" fontId="0" fillId="0" borderId="0" xfId="0" applyAlignment="1">
      <alignment horizontal="left"/>
    </xf>
    <xf numFmtId="0" fontId="0" fillId="4" borderId="2" xfId="0" applyFill="1" applyBorder="1" applyAlignment="1">
      <alignment horizontal="center" wrapText="1"/>
    </xf>
    <xf numFmtId="0" fontId="3" fillId="0" borderId="0" xfId="0" applyFont="1" applyFill="1" applyAlignment="1">
      <alignment wrapText="1"/>
    </xf>
    <xf numFmtId="0" fontId="14" fillId="0" borderId="0" xfId="0" applyFont="1"/>
    <xf numFmtId="164" fontId="0" fillId="4" borderId="2" xfId="0" applyNumberFormat="1" applyFill="1" applyBorder="1" applyAlignment="1">
      <alignment horizontal="center" wrapText="1"/>
    </xf>
    <xf numFmtId="164" fontId="0" fillId="5" borderId="2" xfId="0" applyNumberFormat="1" applyFill="1" applyBorder="1" applyAlignment="1">
      <alignment horizontal="center" wrapText="1"/>
    </xf>
    <xf numFmtId="164" fontId="0" fillId="0" borderId="2" xfId="0" applyNumberFormat="1" applyBorder="1" applyAlignment="1">
      <alignment horizontal="center"/>
    </xf>
    <xf numFmtId="0" fontId="3" fillId="6" borderId="2" xfId="0" applyFont="1" applyFill="1" applyBorder="1" applyAlignment="1">
      <alignment horizontal="center" wrapText="1"/>
    </xf>
    <xf numFmtId="0" fontId="3" fillId="7" borderId="2" xfId="0" applyFont="1" applyFill="1" applyBorder="1" applyAlignment="1">
      <alignment horizontal="center" wrapText="1"/>
    </xf>
    <xf numFmtId="0" fontId="3" fillId="9" borderId="2" xfId="0" applyFont="1" applyFill="1" applyBorder="1" applyAlignment="1">
      <alignment horizontal="center" wrapText="1"/>
    </xf>
    <xf numFmtId="164" fontId="0" fillId="9" borderId="2" xfId="0" applyNumberFormat="1" applyFill="1" applyBorder="1" applyAlignment="1">
      <alignment horizontal="center" wrapText="1"/>
    </xf>
    <xf numFmtId="165" fontId="0" fillId="9" borderId="2" xfId="2" applyNumberFormat="1" applyFont="1" applyFill="1" applyBorder="1" applyAlignment="1">
      <alignment horizontal="center" wrapText="1"/>
    </xf>
    <xf numFmtId="0" fontId="0" fillId="6" borderId="2" xfId="0" applyFill="1" applyBorder="1" applyAlignment="1">
      <alignment horizontal="left" wrapText="1"/>
    </xf>
    <xf numFmtId="0" fontId="3" fillId="9" borderId="0" xfId="0" applyFont="1" applyFill="1"/>
    <xf numFmtId="0" fontId="0" fillId="9" borderId="0" xfId="0" applyFill="1"/>
    <xf numFmtId="0" fontId="0" fillId="9" borderId="0" xfId="0" applyFont="1" applyFill="1"/>
    <xf numFmtId="0" fontId="9" fillId="0" borderId="0" xfId="0" applyFont="1" applyAlignment="1">
      <alignment horizontal="left" wrapText="1"/>
    </xf>
    <xf numFmtId="0" fontId="0" fillId="0" borderId="2" xfId="0" applyFill="1" applyBorder="1" applyAlignment="1">
      <alignment horizontal="center"/>
    </xf>
    <xf numFmtId="164" fontId="0" fillId="0" borderId="0" xfId="0" applyNumberFormat="1" applyAlignment="1">
      <alignment wrapText="1"/>
    </xf>
    <xf numFmtId="0" fontId="3" fillId="0" borderId="0" xfId="0" applyFont="1" applyFill="1" applyBorder="1" applyAlignment="1">
      <alignment horizontal="center" wrapText="1"/>
    </xf>
    <xf numFmtId="164" fontId="0" fillId="0" borderId="0" xfId="0" applyNumberForma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3" fillId="0" borderId="0" xfId="0" applyFont="1" applyBorder="1" applyAlignment="1"/>
    <xf numFmtId="0" fontId="0" fillId="0" borderId="0" xfId="0" applyAlignment="1"/>
    <xf numFmtId="164" fontId="0" fillId="9" borderId="2" xfId="0" applyNumberFormat="1" applyFont="1" applyFill="1" applyBorder="1" applyAlignment="1">
      <alignment horizontal="center" wrapText="1"/>
    </xf>
    <xf numFmtId="164" fontId="0" fillId="0" borderId="0" xfId="0" applyNumberFormat="1" applyFont="1" applyFill="1" applyBorder="1" applyAlignment="1">
      <alignment horizontal="center" wrapText="1"/>
    </xf>
    <xf numFmtId="0" fontId="0" fillId="0" borderId="0" xfId="0" applyFill="1" applyBorder="1" applyAlignment="1">
      <alignment wrapText="1"/>
    </xf>
    <xf numFmtId="0" fontId="3" fillId="4" borderId="0" xfId="0" applyFont="1" applyFill="1"/>
    <xf numFmtId="0" fontId="0" fillId="0" borderId="0" xfId="0" applyFont="1"/>
    <xf numFmtId="0" fontId="3" fillId="10" borderId="2" xfId="0" applyFont="1" applyFill="1" applyBorder="1" applyAlignment="1">
      <alignment wrapText="1"/>
    </xf>
    <xf numFmtId="0" fontId="3" fillId="10" borderId="2" xfId="0" applyFont="1" applyFill="1" applyBorder="1" applyAlignment="1">
      <alignment horizontal="center" wrapText="1"/>
    </xf>
    <xf numFmtId="0" fontId="3" fillId="10" borderId="4" xfId="0" applyFont="1" applyFill="1" applyBorder="1" applyAlignment="1">
      <alignment horizontal="center" wrapText="1"/>
    </xf>
    <xf numFmtId="0" fontId="3" fillId="2" borderId="2" xfId="0" applyFont="1" applyFill="1" applyBorder="1" applyAlignment="1">
      <alignment horizontal="center" wrapText="1"/>
    </xf>
    <xf numFmtId="0" fontId="3" fillId="5" borderId="2" xfId="0" applyFont="1" applyFill="1" applyBorder="1" applyAlignment="1">
      <alignment horizontal="center" wrapText="1"/>
    </xf>
    <xf numFmtId="0" fontId="0" fillId="0" borderId="2" xfId="0" applyFont="1" applyBorder="1"/>
    <xf numFmtId="15" fontId="0" fillId="0" borderId="2" xfId="0" applyNumberFormat="1" applyFont="1" applyBorder="1"/>
    <xf numFmtId="0" fontId="0" fillId="0" borderId="2" xfId="0" applyBorder="1"/>
    <xf numFmtId="0" fontId="0" fillId="9" borderId="0" xfId="0" applyFill="1" applyAlignment="1">
      <alignment horizontal="center"/>
    </xf>
    <xf numFmtId="0" fontId="3" fillId="9" borderId="0" xfId="0" applyFont="1" applyFill="1" applyAlignment="1">
      <alignment horizontal="center"/>
    </xf>
    <xf numFmtId="0" fontId="0" fillId="9" borderId="0" xfId="0" applyFill="1" applyAlignment="1">
      <alignment horizontal="left"/>
    </xf>
    <xf numFmtId="0" fontId="0" fillId="0" borderId="0" xfId="0" applyFill="1"/>
    <xf numFmtId="0" fontId="17" fillId="0" borderId="0" xfId="0" applyFont="1" applyBorder="1" applyAlignment="1">
      <alignment wrapText="1"/>
    </xf>
    <xf numFmtId="0" fontId="0" fillId="0" borderId="0" xfId="0" applyAlignment="1">
      <alignment horizontal="center"/>
    </xf>
    <xf numFmtId="0" fontId="3" fillId="9" borderId="0" xfId="0" applyFont="1" applyFill="1" applyAlignment="1">
      <alignment wrapText="1"/>
    </xf>
    <xf numFmtId="0" fontId="0" fillId="11" borderId="0" xfId="0" applyFill="1" applyAlignment="1">
      <alignment horizontal="right"/>
    </xf>
    <xf numFmtId="0" fontId="19" fillId="0" borderId="0" xfId="0" applyFont="1"/>
    <xf numFmtId="0" fontId="20" fillId="0" borderId="0" xfId="0" applyFont="1"/>
    <xf numFmtId="0" fontId="0" fillId="0" borderId="0" xfId="0" applyFill="1" applyAlignment="1">
      <alignment horizontal="right"/>
    </xf>
    <xf numFmtId="0" fontId="4" fillId="9" borderId="0" xfId="0" applyFont="1" applyFill="1" applyAlignment="1">
      <alignment wrapText="1"/>
    </xf>
    <xf numFmtId="0" fontId="3" fillId="9" borderId="0" xfId="0" applyFont="1" applyFill="1" applyAlignment="1">
      <alignment horizontal="left" wrapText="1"/>
    </xf>
    <xf numFmtId="0" fontId="4" fillId="2" borderId="3" xfId="1" applyFont="1" applyFill="1" applyBorder="1" applyAlignment="1">
      <alignment horizontal="center" vertical="top" wrapText="1"/>
    </xf>
    <xf numFmtId="0" fontId="16" fillId="2" borderId="3" xfId="1" applyFont="1" applyFill="1" applyBorder="1" applyAlignment="1">
      <alignment horizontal="center" vertical="top" wrapText="1"/>
    </xf>
    <xf numFmtId="0" fontId="9" fillId="0" borderId="0" xfId="0" applyFont="1" applyAlignment="1">
      <alignment horizontal="center" wrapText="1"/>
    </xf>
    <xf numFmtId="0" fontId="21" fillId="3" borderId="1" xfId="1" applyFont="1" applyFill="1" applyBorder="1" applyAlignment="1">
      <alignment horizontal="center" vertical="top" wrapText="1"/>
    </xf>
    <xf numFmtId="0" fontId="20" fillId="0" borderId="0" xfId="0" applyFont="1" applyAlignment="1">
      <alignment horizontal="left"/>
    </xf>
    <xf numFmtId="0" fontId="20" fillId="9" borderId="0" xfId="0" applyFont="1" applyFill="1" applyAlignment="1">
      <alignment horizontal="left"/>
    </xf>
    <xf numFmtId="0" fontId="16" fillId="0" borderId="2" xfId="1" applyFont="1" applyFill="1" applyBorder="1" applyAlignment="1">
      <alignment horizontal="center" vertical="top" wrapText="1"/>
    </xf>
    <xf numFmtId="0" fontId="3"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1" fontId="16"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22" fillId="0" borderId="0" xfId="0" applyFont="1"/>
    <xf numFmtId="0" fontId="22" fillId="2" borderId="4" xfId="0" applyFont="1" applyFill="1" applyBorder="1"/>
    <xf numFmtId="0" fontId="23" fillId="2" borderId="6" xfId="0" applyFont="1" applyFill="1" applyBorder="1" applyAlignment="1">
      <alignment horizontal="center"/>
    </xf>
    <xf numFmtId="164" fontId="0" fillId="11" borderId="2" xfId="0" applyNumberFormat="1" applyFill="1" applyBorder="1" applyAlignment="1">
      <alignment horizontal="center"/>
    </xf>
    <xf numFmtId="0" fontId="24" fillId="3" borderId="1" xfId="1" applyFont="1" applyFill="1" applyBorder="1" applyAlignment="1">
      <alignment horizontal="center" vertical="top" wrapText="1"/>
    </xf>
    <xf numFmtId="0" fontId="25" fillId="0" borderId="0" xfId="0" applyFont="1" applyFill="1"/>
    <xf numFmtId="0" fontId="19" fillId="0" borderId="0" xfId="0" applyFont="1" applyAlignment="1">
      <alignment horizontal="center"/>
    </xf>
    <xf numFmtId="0" fontId="21" fillId="3" borderId="7" xfId="1" applyFont="1" applyFill="1" applyBorder="1" applyAlignment="1">
      <alignment horizontal="center" vertical="top" wrapText="1"/>
    </xf>
    <xf numFmtId="0" fontId="25" fillId="0" borderId="8" xfId="0" applyFont="1" applyBorder="1" applyAlignment="1">
      <alignment horizontal="center"/>
    </xf>
    <xf numFmtId="0" fontId="4" fillId="0" borderId="0" xfId="0" applyFont="1" applyFill="1" applyAlignment="1">
      <alignment wrapText="1"/>
    </xf>
    <xf numFmtId="1" fontId="0" fillId="0" borderId="2" xfId="0" applyNumberFormat="1" applyBorder="1" applyAlignment="1">
      <alignment horizontal="center"/>
    </xf>
    <xf numFmtId="0" fontId="26" fillId="0" borderId="0" xfId="0" applyFont="1" applyAlignment="1">
      <alignment vertical="center"/>
    </xf>
    <xf numFmtId="0" fontId="10" fillId="0" borderId="0" xfId="0" applyFont="1" applyFill="1" applyAlignment="1">
      <alignment vertical="center"/>
    </xf>
    <xf numFmtId="164" fontId="0" fillId="0" borderId="0" xfId="0" applyNumberFormat="1"/>
    <xf numFmtId="164" fontId="20" fillId="0" borderId="2"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Fill="1" applyBorder="1" applyAlignment="1">
      <alignment horizontal="center"/>
    </xf>
    <xf numFmtId="0" fontId="9"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left" wrapText="1"/>
    </xf>
    <xf numFmtId="0" fontId="23" fillId="10" borderId="4" xfId="0" applyFont="1" applyFill="1" applyBorder="1" applyAlignment="1">
      <alignment horizontal="center" wrapText="1"/>
    </xf>
    <xf numFmtId="0" fontId="23" fillId="10" borderId="5" xfId="0" applyFont="1" applyFill="1" applyBorder="1" applyAlignment="1">
      <alignment horizontal="center" wrapText="1"/>
    </xf>
    <xf numFmtId="0" fontId="23" fillId="5" borderId="4" xfId="0" applyFont="1" applyFill="1" applyBorder="1" applyAlignment="1">
      <alignment horizontal="center"/>
    </xf>
    <xf numFmtId="0" fontId="23" fillId="5" borderId="6" xfId="0" applyFont="1" applyFill="1" applyBorder="1" applyAlignment="1">
      <alignment horizontal="center"/>
    </xf>
    <xf numFmtId="0" fontId="23" fillId="5" borderId="5" xfId="0" applyFont="1" applyFill="1" applyBorder="1" applyAlignment="1">
      <alignment horizontal="center"/>
    </xf>
  </cellXfs>
  <cellStyles count="3">
    <cellStyle name="Heading 4" xfId="1" builtinId="19"/>
    <cellStyle name="Normal" xfId="0" builtinId="0"/>
    <cellStyle name="Percent" xfId="2" builtinId="5"/>
  </cellStyles>
  <dxfs count="0"/>
  <tableStyles count="0" defaultTableStyle="TableStyleMedium2" defaultPivotStyle="PivotStyleLight16"/>
  <colors>
    <mruColors>
      <color rgb="FFF9FBF7"/>
      <color rgb="FFF9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C/1.1%20Air,%20transport%20&amp;%20noise/1.1.3%20Streamlining%20and%20information%20systems%20development/1.1.3.1%20FQD%20reporting/Art7a%20Upstream%20emissions%20reporting/template/Art%207aFQD%20template%20Supplier%20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otes"/>
      <sheetName val="1 Fossil and other non biofuels"/>
      <sheetName val="2 Biofuels"/>
      <sheetName val="3 Electricity"/>
      <sheetName val="4 UER informa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Q37"/>
  <sheetViews>
    <sheetView tabSelected="1" zoomScale="95" zoomScaleNormal="95" workbookViewId="0">
      <selection activeCell="D16" sqref="D16"/>
    </sheetView>
  </sheetViews>
  <sheetFormatPr defaultRowHeight="15" x14ac:dyDescent="0.25"/>
  <cols>
    <col min="1" max="1" width="27.5703125" customWidth="1"/>
    <col min="2" max="2" width="31.5703125" customWidth="1"/>
    <col min="3" max="3" width="42.5703125" customWidth="1"/>
    <col min="4" max="4" width="38.42578125" customWidth="1"/>
    <col min="5" max="5" width="25.7109375" bestFit="1" customWidth="1"/>
    <col min="6" max="6" width="22.5703125" customWidth="1"/>
    <col min="7" max="7" width="21.5703125" customWidth="1"/>
    <col min="8" max="8" width="23.7109375" customWidth="1"/>
    <col min="9" max="9" width="13.42578125" customWidth="1"/>
    <col min="10" max="10" width="17.5703125" customWidth="1"/>
    <col min="11" max="11" width="13.7109375" customWidth="1"/>
    <col min="12" max="12" width="13.42578125" customWidth="1"/>
  </cols>
  <sheetData>
    <row r="1" spans="1:12" ht="21" x14ac:dyDescent="0.35">
      <c r="A1" s="22" t="s">
        <v>1190</v>
      </c>
    </row>
    <row r="2" spans="1:12" x14ac:dyDescent="0.25">
      <c r="A2" s="35"/>
      <c r="B2" s="35"/>
      <c r="C2" s="35"/>
      <c r="D2" s="35"/>
    </row>
    <row r="3" spans="1:12" x14ac:dyDescent="0.25">
      <c r="A3" s="77" t="s">
        <v>1101</v>
      </c>
      <c r="B3" s="77" t="s">
        <v>1211</v>
      </c>
      <c r="C3" s="35"/>
      <c r="D3" s="35"/>
    </row>
    <row r="4" spans="1:12" ht="31.5" customHeight="1" x14ac:dyDescent="0.25">
      <c r="A4" s="78" t="s">
        <v>1095</v>
      </c>
      <c r="B4" s="80" t="s">
        <v>1099</v>
      </c>
      <c r="C4" s="35"/>
      <c r="D4" s="35"/>
    </row>
    <row r="5" spans="1:12" ht="19.5" customHeight="1" x14ac:dyDescent="0.25">
      <c r="A5" s="78" t="s">
        <v>1096</v>
      </c>
      <c r="B5" s="81" t="s">
        <v>1128</v>
      </c>
      <c r="C5" s="35"/>
      <c r="D5" s="35"/>
    </row>
    <row r="6" spans="1:12" s="4" customFormat="1" x14ac:dyDescent="0.25">
      <c r="A6" s="78" t="s">
        <v>1191</v>
      </c>
      <c r="B6" s="81" t="s">
        <v>1192</v>
      </c>
      <c r="C6" s="35"/>
      <c r="D6" s="35"/>
      <c r="E6"/>
      <c r="G6" s="6"/>
      <c r="H6" s="6"/>
      <c r="I6" s="6"/>
      <c r="J6" s="6"/>
      <c r="K6" s="6"/>
      <c r="L6" s="6"/>
    </row>
    <row r="7" spans="1:12" s="4" customFormat="1" x14ac:dyDescent="0.25">
      <c r="A7" s="35"/>
      <c r="B7" s="35"/>
      <c r="C7" s="35"/>
      <c r="D7" s="35"/>
      <c r="E7"/>
      <c r="G7" s="6"/>
      <c r="H7" s="6"/>
      <c r="I7" s="6"/>
      <c r="J7" s="6"/>
      <c r="K7" s="6"/>
      <c r="L7" s="6"/>
    </row>
    <row r="8" spans="1:12" s="4" customFormat="1" x14ac:dyDescent="0.25">
      <c r="A8" s="35"/>
      <c r="B8" s="81" t="s">
        <v>1193</v>
      </c>
      <c r="C8" s="80" t="s">
        <v>1194</v>
      </c>
      <c r="D8" s="80" t="s">
        <v>1197</v>
      </c>
      <c r="E8" s="80" t="s">
        <v>1198</v>
      </c>
      <c r="G8" s="6"/>
      <c r="H8" s="6"/>
      <c r="I8" s="6"/>
      <c r="J8" s="6"/>
      <c r="K8" s="6"/>
      <c r="L8" s="6"/>
    </row>
    <row r="9" spans="1:12" s="4" customFormat="1" x14ac:dyDescent="0.25">
      <c r="A9" s="78" t="s">
        <v>1195</v>
      </c>
      <c r="B9" s="81"/>
      <c r="C9" s="80"/>
      <c r="D9" s="80"/>
      <c r="E9" s="80"/>
      <c r="G9" s="6"/>
      <c r="H9" s="6"/>
      <c r="I9" s="6"/>
      <c r="J9" s="6"/>
      <c r="K9" s="6"/>
      <c r="L9" s="6"/>
    </row>
    <row r="10" spans="1:12" s="4" customFormat="1" x14ac:dyDescent="0.25">
      <c r="A10" s="78" t="s">
        <v>1196</v>
      </c>
      <c r="B10" s="81"/>
      <c r="C10" s="80"/>
      <c r="D10" s="80"/>
      <c r="E10" s="80"/>
      <c r="G10" s="6"/>
      <c r="H10" s="6"/>
      <c r="I10" s="6"/>
      <c r="J10" s="6"/>
      <c r="K10" s="6"/>
      <c r="L10" s="6"/>
    </row>
    <row r="11" spans="1:12" s="4" customFormat="1" x14ac:dyDescent="0.25">
      <c r="A11" s="78"/>
      <c r="B11" s="81"/>
      <c r="C11" s="35"/>
      <c r="D11" s="35"/>
      <c r="E11"/>
      <c r="G11" s="6"/>
      <c r="H11" s="6"/>
      <c r="I11" s="6"/>
      <c r="J11" s="6"/>
      <c r="K11" s="6"/>
      <c r="L11" s="6"/>
    </row>
    <row r="12" spans="1:12" s="4" customFormat="1" x14ac:dyDescent="0.25">
      <c r="A12" s="78"/>
      <c r="B12" s="81"/>
      <c r="C12" s="35"/>
      <c r="D12" s="35"/>
      <c r="E12"/>
      <c r="G12" s="6"/>
      <c r="H12" s="6"/>
      <c r="I12" s="6"/>
      <c r="J12" s="6"/>
      <c r="K12" s="6"/>
      <c r="L12" s="6"/>
    </row>
    <row r="13" spans="1:12" s="4" customFormat="1" ht="48.75" x14ac:dyDescent="0.25">
      <c r="A13" s="79" t="s">
        <v>1097</v>
      </c>
      <c r="B13" s="81">
        <f>SUM('4 UER information'!$F:$F)*1000000</f>
        <v>0</v>
      </c>
      <c r="C13" s="62" t="s">
        <v>1201</v>
      </c>
      <c r="G13" s="6"/>
      <c r="H13" s="6"/>
      <c r="I13" s="6"/>
      <c r="J13" s="6"/>
      <c r="K13" s="6"/>
      <c r="L13" s="6"/>
    </row>
    <row r="14" spans="1:12" s="4" customFormat="1" x14ac:dyDescent="0.25">
      <c r="G14" s="6"/>
      <c r="H14" s="6"/>
      <c r="I14" s="6"/>
      <c r="J14" s="6"/>
      <c r="K14" s="6"/>
      <c r="L14" s="6"/>
    </row>
    <row r="15" spans="1:12" s="4" customFormat="1" x14ac:dyDescent="0.25">
      <c r="G15" s="6"/>
      <c r="H15" s="6"/>
      <c r="I15" s="6"/>
      <c r="J15" s="6"/>
      <c r="K15" s="6"/>
      <c r="L15" s="6"/>
    </row>
    <row r="16" spans="1:12" ht="49.5" customHeight="1" x14ac:dyDescent="0.25">
      <c r="A16" s="100" t="s">
        <v>1182</v>
      </c>
      <c r="B16" s="101"/>
      <c r="C16" s="101"/>
      <c r="D16" s="73"/>
      <c r="I16" s="6"/>
      <c r="J16" s="6"/>
      <c r="K16" s="6"/>
    </row>
    <row r="17" spans="1:17" x14ac:dyDescent="0.25">
      <c r="A17" s="35"/>
      <c r="B17" s="35"/>
      <c r="C17" s="35"/>
      <c r="D17" s="35"/>
      <c r="K17" s="6"/>
    </row>
    <row r="18" spans="1:17" s="4" customFormat="1" x14ac:dyDescent="0.25">
      <c r="A18" s="3" t="s">
        <v>1044</v>
      </c>
    </row>
    <row r="19" spans="1:17" s="8" customFormat="1" ht="48" x14ac:dyDescent="0.35">
      <c r="A19" s="27" t="s">
        <v>1134</v>
      </c>
      <c r="B19" s="27" t="s">
        <v>1042</v>
      </c>
      <c r="C19" s="27" t="s">
        <v>788</v>
      </c>
      <c r="D19" s="38"/>
      <c r="I19" s="7"/>
      <c r="J19" s="7"/>
    </row>
    <row r="20" spans="1:17" s="4" customFormat="1" x14ac:dyDescent="0.25">
      <c r="A20" s="24">
        <f>SUM('1 Fossil and other non biofuels'!$J:$J)+SUM('2 Biofuels'!$K:$K)+SUM('3 Electricity'!$B:$B)</f>
        <v>0</v>
      </c>
      <c r="B20" s="24" t="str">
        <f>IF(ISERROR(SUMPRODUCT($B$30:$E$30,$B$31:$E$31)/$A$20),"n.a.",(SUMPRODUCT($B$30:$E$30,$B$31:$E$31)/$A$20))</f>
        <v>n.a.</v>
      </c>
      <c r="C20" s="24" t="str">
        <f>IF(ISERROR(((SUMPRODUCT('1 Fossil and other non biofuels'!$I:$I,'1 Fossil and other non biofuels'!$K:$K)+(SUMPRODUCT('2 Biofuels'!$K:$K,'2 Biofuels'!$L:$L))+(SUMPRODUCT('3 Electricity'!$C:$C,'3 Electricity'!$D:$D)))/$A$20)),"n.a.",((SUMPRODUCT('1 Fossil and other non biofuels'!$I:$I,'1 Fossil and other non biofuels'!$K:$K)+(SUMPRODUCT('2 Biofuels'!$K:$K,'2 Biofuels'!$L:$L))+(SUMPRODUCT('3 Electricity'!$C:$C,'3 Electricity'!$D:$D)))/$A$20))</f>
        <v>n.a.</v>
      </c>
      <c r="D20" s="39"/>
      <c r="I20" s="6"/>
      <c r="J20" s="6"/>
    </row>
    <row r="21" spans="1:17" s="4" customFormat="1" x14ac:dyDescent="0.25">
      <c r="A21" s="5"/>
      <c r="B21" s="6"/>
      <c r="C21" s="6"/>
      <c r="D21" s="6"/>
      <c r="E21" s="6"/>
      <c r="F21" s="6"/>
      <c r="G21" s="6"/>
      <c r="H21" s="6"/>
      <c r="I21" s="6"/>
      <c r="J21" s="6"/>
      <c r="K21" s="6"/>
      <c r="L21" s="6"/>
    </row>
    <row r="22" spans="1:17" s="4" customFormat="1" x14ac:dyDescent="0.25">
      <c r="A22" s="5"/>
      <c r="B22" s="6"/>
      <c r="C22" s="6"/>
      <c r="D22" s="6"/>
      <c r="E22" s="6"/>
      <c r="F22" s="6"/>
      <c r="G22" s="6"/>
      <c r="H22" s="6"/>
      <c r="I22" s="6"/>
      <c r="J22" s="6"/>
      <c r="K22" s="6"/>
      <c r="L22" s="6"/>
    </row>
    <row r="23" spans="1:17" s="4" customFormat="1" x14ac:dyDescent="0.25">
      <c r="A23" s="43" t="s">
        <v>1043</v>
      </c>
      <c r="B23" s="44"/>
      <c r="C23" s="6"/>
      <c r="D23" s="6"/>
      <c r="E23" s="47"/>
      <c r="F23" s="47"/>
      <c r="G23" s="47"/>
      <c r="H23" s="6"/>
      <c r="I23" s="6"/>
      <c r="J23" s="6"/>
      <c r="K23" s="6"/>
      <c r="L23" s="6"/>
    </row>
    <row r="24" spans="1:17" s="4" customFormat="1" ht="33" x14ac:dyDescent="0.35">
      <c r="A24" s="28" t="s">
        <v>1045</v>
      </c>
      <c r="B24" s="28" t="s">
        <v>1046</v>
      </c>
      <c r="C24" s="28" t="s">
        <v>789</v>
      </c>
      <c r="E24" s="47"/>
      <c r="F24" s="38"/>
      <c r="G24" s="38"/>
      <c r="H24" s="6"/>
      <c r="I24" s="37"/>
      <c r="J24" s="6"/>
      <c r="K24" s="6"/>
      <c r="L24" s="6"/>
    </row>
    <row r="25" spans="1:17" s="4" customFormat="1" x14ac:dyDescent="0.25">
      <c r="A25" s="29" t="str">
        <f>IF(ISERROR(((C20*A20)-$B$13)/$A$20),"n.a.",((C20*A20)-$B$13)/$A$20)</f>
        <v>n.a.</v>
      </c>
      <c r="B25" s="30" t="str">
        <f>IF(ISERROR(100%-(A25/94.1)),"n.a.",(100%-(A25/94.1)))</f>
        <v>n.a.</v>
      </c>
      <c r="C25" s="45" t="str">
        <f>IF(ISERROR($A$25+$B$20),"n.a.",($A$25+$B$20))</f>
        <v>n.a.</v>
      </c>
      <c r="E25" s="47"/>
      <c r="F25" s="46"/>
      <c r="G25" s="46"/>
      <c r="H25" s="37"/>
      <c r="I25" s="6"/>
      <c r="J25" s="6"/>
      <c r="K25" s="6"/>
      <c r="L25" s="6"/>
    </row>
    <row r="26" spans="1:17" s="4" customFormat="1" x14ac:dyDescent="0.25">
      <c r="A26" s="5"/>
      <c r="B26" s="40"/>
      <c r="C26" s="6"/>
      <c r="D26" s="6"/>
      <c r="E26" s="47"/>
      <c r="F26" s="46"/>
      <c r="G26" s="47"/>
      <c r="H26" s="6"/>
      <c r="I26" s="6"/>
      <c r="J26" s="6"/>
      <c r="K26" s="6"/>
      <c r="L26" s="6"/>
    </row>
    <row r="27" spans="1:17" s="4" customFormat="1" x14ac:dyDescent="0.25">
      <c r="B27" s="41"/>
      <c r="C27" s="42"/>
      <c r="D27" s="6"/>
      <c r="E27" s="6"/>
      <c r="F27" s="6"/>
      <c r="G27" s="6"/>
      <c r="H27" s="6"/>
      <c r="I27" s="6"/>
      <c r="J27" s="6"/>
      <c r="K27" s="6"/>
      <c r="L27" s="6"/>
      <c r="M27" s="6"/>
    </row>
    <row r="28" spans="1:17" s="4" customFormat="1" x14ac:dyDescent="0.25">
      <c r="A28" s="3" t="s">
        <v>757</v>
      </c>
      <c r="B28" s="6"/>
      <c r="C28" s="6"/>
      <c r="D28" s="6"/>
      <c r="E28" s="6"/>
      <c r="F28" s="6"/>
      <c r="G28" s="6"/>
      <c r="H28" s="6"/>
      <c r="I28" s="6"/>
      <c r="J28" s="6"/>
      <c r="K28" s="6"/>
      <c r="L28" s="6"/>
      <c r="M28" s="6"/>
      <c r="N28" s="6"/>
    </row>
    <row r="29" spans="1:17" s="4" customFormat="1" ht="30" x14ac:dyDescent="0.25">
      <c r="A29" s="10" t="s">
        <v>728</v>
      </c>
      <c r="B29" s="26" t="s">
        <v>71</v>
      </c>
      <c r="C29" s="26" t="s">
        <v>72</v>
      </c>
      <c r="D29" s="26" t="s">
        <v>73</v>
      </c>
      <c r="E29" s="26" t="s">
        <v>74</v>
      </c>
      <c r="G29" s="5"/>
      <c r="H29" s="5"/>
      <c r="I29" s="5"/>
      <c r="J29" s="5"/>
    </row>
    <row r="30" spans="1:17" x14ac:dyDescent="0.25">
      <c r="A30" s="9" t="s">
        <v>794</v>
      </c>
      <c r="B30" s="23">
        <f>SUMIFS('2 Biofuels'!$K:$K,'2 Biofuels'!$M:$M,B$29)</f>
        <v>0</v>
      </c>
      <c r="C30" s="23">
        <f>SUMIFS('2 Biofuels'!$K:$K,'2 Biofuels'!$M:$M,C$29)</f>
        <v>0</v>
      </c>
      <c r="D30" s="23">
        <f>SUMIFS('2 Biofuels'!$K:$K,'2 Biofuels'!$M:$M,D$29)</f>
        <v>0</v>
      </c>
      <c r="E30" s="23">
        <f>SUMIFS('2 Biofuels'!$K:$K,'2 Biofuels'!$M:$M,E$29)</f>
        <v>0</v>
      </c>
      <c r="F30" s="5"/>
      <c r="G30" s="6"/>
      <c r="H30" s="6"/>
      <c r="I30" s="6"/>
      <c r="J30" s="6"/>
      <c r="K30" s="6"/>
      <c r="L30" s="6"/>
      <c r="M30" s="6"/>
      <c r="N30" s="6"/>
      <c r="O30" s="6"/>
      <c r="P30" s="6"/>
      <c r="Q30" s="6"/>
    </row>
    <row r="31" spans="1:17" ht="48" x14ac:dyDescent="0.35">
      <c r="A31" s="31" t="s">
        <v>787</v>
      </c>
      <c r="B31" s="20">
        <v>12</v>
      </c>
      <c r="C31" s="20">
        <v>13</v>
      </c>
      <c r="D31" s="20">
        <v>55</v>
      </c>
      <c r="E31" s="20">
        <v>0</v>
      </c>
    </row>
    <row r="33" spans="1:2" x14ac:dyDescent="0.25">
      <c r="A33" s="3"/>
      <c r="B33" s="3"/>
    </row>
    <row r="35" spans="1:2" x14ac:dyDescent="0.25">
      <c r="A35" s="19"/>
    </row>
    <row r="36" spans="1:2" x14ac:dyDescent="0.25">
      <c r="A36" s="19"/>
    </row>
    <row r="37" spans="1:2" x14ac:dyDescent="0.25">
      <c r="A37" s="19"/>
    </row>
  </sheetData>
  <mergeCells count="1">
    <mergeCell ref="A16:C16"/>
  </mergeCells>
  <dataValidations count="1">
    <dataValidation allowBlank="1" showErrorMessage="1" sqref="J28:N28 A29 H27:M27 G26:G28 I19:J20 H22:L26 G22:G24 F25:F27 E24:E25 B26:E27 C22:F23 A24:C25 B21:B23 C21:L21 A19:D20 L6:L15 G6:J15 K6:K1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'G:\ACC\1.1 Air, transport &amp; noise\1.1.3 Streamlining and information systems development\1.1.3.1 FQD reporting\Art7a Upstream emissions reporting\template\[Art 7aFQD template Supplier v2.1.xlsx]Lists'!#REF!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8"/>
  <sheetViews>
    <sheetView workbookViewId="0">
      <selection activeCell="I14" sqref="I14"/>
    </sheetView>
  </sheetViews>
  <sheetFormatPr defaultRowHeight="15" x14ac:dyDescent="0.25"/>
  <sheetData>
    <row r="1" spans="1:1" x14ac:dyDescent="0.25">
      <c r="A1" s="17" t="s">
        <v>1104</v>
      </c>
    </row>
    <row r="2" spans="1:1" x14ac:dyDescent="0.25">
      <c r="A2" s="17" t="s">
        <v>1136</v>
      </c>
    </row>
    <row r="4" spans="1:1" x14ac:dyDescent="0.25">
      <c r="A4" s="16" t="s">
        <v>761</v>
      </c>
    </row>
    <row r="5" spans="1:1" x14ac:dyDescent="0.25">
      <c r="A5" s="16" t="s">
        <v>1186</v>
      </c>
    </row>
    <row r="6" spans="1:1" x14ac:dyDescent="0.25">
      <c r="A6" s="16" t="s">
        <v>1209</v>
      </c>
    </row>
    <row r="7" spans="1:1" x14ac:dyDescent="0.25">
      <c r="A7" s="16" t="s">
        <v>762</v>
      </c>
    </row>
    <row r="8" spans="1:1" x14ac:dyDescent="0.25">
      <c r="A8" s="16" t="s">
        <v>763</v>
      </c>
    </row>
    <row r="9" spans="1:1" s="66" customFormat="1" x14ac:dyDescent="0.25">
      <c r="A9" s="94" t="s">
        <v>1178</v>
      </c>
    </row>
    <row r="10" spans="1:1" x14ac:dyDescent="0.25">
      <c r="A10" s="16" t="s">
        <v>1202</v>
      </c>
    </row>
    <row r="11" spans="1:1" x14ac:dyDescent="0.25">
      <c r="A11" s="16" t="s">
        <v>764</v>
      </c>
    </row>
    <row r="12" spans="1:1" x14ac:dyDescent="0.25">
      <c r="A12" s="16" t="s">
        <v>765</v>
      </c>
    </row>
    <row r="13" spans="1:1" x14ac:dyDescent="0.25">
      <c r="A13" s="16" t="s">
        <v>1102</v>
      </c>
    </row>
    <row r="14" spans="1:1" x14ac:dyDescent="0.25">
      <c r="A14" s="93" t="s">
        <v>1166</v>
      </c>
    </row>
    <row r="15" spans="1:1" x14ac:dyDescent="0.25">
      <c r="A15" s="16" t="s">
        <v>1174</v>
      </c>
    </row>
    <row r="16" spans="1:1" x14ac:dyDescent="0.25">
      <c r="A16" s="16" t="s">
        <v>1179</v>
      </c>
    </row>
    <row r="17" spans="1:1" x14ac:dyDescent="0.25">
      <c r="A17" s="16" t="s">
        <v>1188</v>
      </c>
    </row>
    <row r="18" spans="1:1" x14ac:dyDescent="0.25">
      <c r="A18"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2:M1004"/>
  <sheetViews>
    <sheetView zoomScale="70" zoomScaleNormal="70" workbookViewId="0"/>
  </sheetViews>
  <sheetFormatPr defaultRowHeight="15" x14ac:dyDescent="0.25"/>
  <cols>
    <col min="1" max="1" width="41.7109375" customWidth="1"/>
    <col min="2" max="2" width="29.140625" customWidth="1"/>
    <col min="3" max="3" width="22.42578125" style="63" customWidth="1"/>
    <col min="4" max="4" width="27" customWidth="1"/>
    <col min="5" max="5" width="30" customWidth="1"/>
    <col min="6" max="6" width="31.7109375" customWidth="1"/>
    <col min="7" max="7" width="27.7109375" customWidth="1"/>
    <col min="8" max="8" width="29.85546875" customWidth="1"/>
    <col min="9" max="10" width="17.85546875" customWidth="1"/>
    <col min="11" max="11" width="24.28515625" customWidth="1"/>
    <col min="12" max="12" width="20.28515625" customWidth="1"/>
    <col min="13" max="13" width="24.85546875" customWidth="1"/>
    <col min="14" max="14" width="12.7109375" customWidth="1"/>
  </cols>
  <sheetData>
    <row r="2" spans="1:13" ht="21" x14ac:dyDescent="0.35">
      <c r="A2" s="22" t="s">
        <v>1114</v>
      </c>
    </row>
    <row r="3" spans="1:13" ht="30.75" customHeight="1" x14ac:dyDescent="0.25">
      <c r="A3" s="102" t="s">
        <v>1131</v>
      </c>
      <c r="B3" s="102"/>
      <c r="C3" s="102"/>
      <c r="D3" s="102"/>
    </row>
    <row r="4" spans="1:13" x14ac:dyDescent="0.25">
      <c r="A4" s="15"/>
      <c r="B4" s="15"/>
      <c r="D4" s="88"/>
      <c r="E4" s="15"/>
      <c r="F4" s="15"/>
      <c r="G4" s="15"/>
      <c r="H4" s="15"/>
      <c r="I4" s="15"/>
      <c r="J4" s="15"/>
      <c r="K4" s="65"/>
      <c r="L4" s="15"/>
      <c r="M4" s="15"/>
    </row>
    <row r="5" spans="1:13" s="67" customFormat="1" ht="73.5" customHeight="1" x14ac:dyDescent="0.25">
      <c r="A5" s="74" t="s">
        <v>1200</v>
      </c>
      <c r="B5" s="74" t="s">
        <v>1137</v>
      </c>
      <c r="C5" s="74" t="s">
        <v>1129</v>
      </c>
      <c r="D5" s="74" t="s">
        <v>1180</v>
      </c>
      <c r="E5" s="74" t="s">
        <v>1176</v>
      </c>
      <c r="F5" s="74" t="s">
        <v>1176</v>
      </c>
      <c r="G5" s="74" t="s">
        <v>1152</v>
      </c>
      <c r="H5" s="74" t="s">
        <v>1153</v>
      </c>
      <c r="I5" s="74" t="s">
        <v>1113</v>
      </c>
      <c r="J5" s="74"/>
      <c r="K5" s="74" t="s">
        <v>1207</v>
      </c>
    </row>
    <row r="6" spans="1:13" ht="53.25" customHeight="1" x14ac:dyDescent="0.25">
      <c r="A6" s="71" t="s">
        <v>1085</v>
      </c>
      <c r="B6" s="71" t="s">
        <v>1167</v>
      </c>
      <c r="C6" s="71" t="s">
        <v>1110</v>
      </c>
      <c r="D6" s="71" t="s">
        <v>799</v>
      </c>
      <c r="E6" s="71" t="s">
        <v>1115</v>
      </c>
      <c r="F6" s="71" t="s">
        <v>1175</v>
      </c>
      <c r="G6" s="71" t="s">
        <v>1141</v>
      </c>
      <c r="H6" s="71" t="s">
        <v>1142</v>
      </c>
      <c r="I6" s="71" t="s">
        <v>1109</v>
      </c>
      <c r="J6" s="71" t="s">
        <v>1185</v>
      </c>
      <c r="K6" s="71" t="s">
        <v>1111</v>
      </c>
    </row>
    <row r="7" spans="1:13" x14ac:dyDescent="0.25">
      <c r="A7" s="12"/>
      <c r="B7" s="18" t="s">
        <v>758</v>
      </c>
      <c r="C7" s="12" t="str">
        <f>IF(ISERROR(VLOOKUP($B7,Lists!$B$4:$C$12,2,FALSE)),"",VLOOKUP($B7,Lists!$B$4:$C$12,2,FALSE))</f>
        <v/>
      </c>
      <c r="D7" s="18" t="s">
        <v>801</v>
      </c>
      <c r="E7" s="25"/>
      <c r="F7" s="25" t="s">
        <v>1117</v>
      </c>
      <c r="G7" s="25" t="str">
        <f>IF(ISERROR(VLOOKUP($B7&amp;" "&amp;$H7,Lists!$N$4:$O$14,2,FALSE)),"",VLOOKUP($B7&amp;" "&amp;$H7,Lists!$N$4:$O$14,2,FALSE))</f>
        <v/>
      </c>
      <c r="H7" s="25" t="str">
        <f>IF(ISERROR(VLOOKUP($F7,Lists!$L$4:$M$7,2,FALSE)),"",VLOOKUP($F7,Lists!$L$4:$M$7,2,FALSE))</f>
        <v/>
      </c>
      <c r="I7" s="96" t="str">
        <f t="shared" ref="I7" si="0">IFERROR(IF(B7="Hydrogen",(E7*G7)*0.4,E7*G7),"")</f>
        <v/>
      </c>
      <c r="J7" s="25" t="str">
        <f t="shared" ref="J7" si="1">IF(ISERROR(E7*G7),"",E7*G7)</f>
        <v/>
      </c>
      <c r="K7" s="25" t="str">
        <f>IF(ISERROR(VLOOKUP($B7,Lists!$B$4:$K$12,10,FALSE)),"",IF(B7="Hydrogen",LOOKUP(D7,Lists!$AL$4:$AL$7,Lists!$AM$4:$AM$7),VLOOKUP($B7,Lists!$B$4:$K$12,10,FALSE)))</f>
        <v/>
      </c>
      <c r="L7" s="97"/>
      <c r="M7" s="97"/>
    </row>
    <row r="8" spans="1:13" x14ac:dyDescent="0.25">
      <c r="A8" s="12"/>
      <c r="B8" s="18" t="s">
        <v>758</v>
      </c>
      <c r="C8" s="12" t="str">
        <f>IF(ISERROR(VLOOKUP($B8,Lists!$B$4:$C$12,2,FALSE)),"",VLOOKUP($B8,Lists!$B$4:$C$12,2,FALSE))</f>
        <v/>
      </c>
      <c r="D8" s="18" t="s">
        <v>801</v>
      </c>
      <c r="E8" s="25"/>
      <c r="F8" s="25" t="s">
        <v>1117</v>
      </c>
      <c r="G8" s="25" t="str">
        <f>IF(ISERROR(VLOOKUP($B8&amp;" "&amp;$H8,Lists!$N$4:$O$14,2,FALSE)),"",VLOOKUP($B8&amp;" "&amp;$H8,Lists!$N$4:$O$14,2,FALSE))</f>
        <v/>
      </c>
      <c r="H8" s="25" t="str">
        <f>IF(ISERROR(VLOOKUP($F8,Lists!$L$4:$M$7,2,FALSE)),"",VLOOKUP($F8,Lists!$L$4:$M$7,2,FALSE))</f>
        <v/>
      </c>
      <c r="I8" s="96" t="str">
        <f t="shared" ref="I8:I70" si="2">IFERROR(IF(B8="Hydrogen",(E8*G8)*0.4,E8*G8),"")</f>
        <v/>
      </c>
      <c r="J8" s="25" t="str">
        <f t="shared" ref="J8" si="3">IF(ISERROR(E8*G8),"",E8*G8)</f>
        <v/>
      </c>
      <c r="K8" s="25" t="str">
        <f>IF(ISERROR(VLOOKUP($B8,Lists!$B$4:$K$12,10,FALSE)),"",IF(B8="Hydrogen",LOOKUP(D8,Lists!$AL$4:$AL$7,Lists!$AM$4:$AM$7),VLOOKUP($B8,Lists!$B$4:$K$12,10,FALSE)))</f>
        <v/>
      </c>
      <c r="L8" s="97"/>
      <c r="M8" s="97"/>
    </row>
    <row r="9" spans="1:13" x14ac:dyDescent="0.25">
      <c r="A9" s="12"/>
      <c r="B9" s="18" t="s">
        <v>758</v>
      </c>
      <c r="C9" s="12" t="str">
        <f>IF(ISERROR(VLOOKUP($B9,Lists!$B$4:$C$12,2,FALSE)),"",VLOOKUP($B9,Lists!$B$4:$C$12,2,FALSE))</f>
        <v/>
      </c>
      <c r="D9" s="18" t="s">
        <v>801</v>
      </c>
      <c r="E9" s="25"/>
      <c r="F9" s="25" t="s">
        <v>1117</v>
      </c>
      <c r="G9" s="25" t="str">
        <f>IF(ISERROR(VLOOKUP($B9&amp;" "&amp;$H9,Lists!$N$4:$O$14,2,FALSE)),"",VLOOKUP($B9&amp;" "&amp;$H9,Lists!$N$4:$O$14,2,FALSE))</f>
        <v/>
      </c>
      <c r="H9" s="25" t="str">
        <f>IF(ISERROR(VLOOKUP($F9,Lists!$L$4:$M$7,2,FALSE)),"",VLOOKUP($F9,Lists!$L$4:$M$7,2,FALSE))</f>
        <v/>
      </c>
      <c r="I9" s="96" t="str">
        <f t="shared" si="2"/>
        <v/>
      </c>
      <c r="J9" s="25" t="str">
        <f t="shared" ref="J9:J17" si="4">IF(ISERROR(E9*G9),"",E9*G9)</f>
        <v/>
      </c>
      <c r="K9" s="25" t="str">
        <f>IF(ISERROR(VLOOKUP($B9,Lists!$B$4:$K$12,10,FALSE)),"",IF(B9="Hydrogen",LOOKUP(D9,Lists!$AL$4:$AL$7,Lists!$AM$4:$AM$7),VLOOKUP($B9,Lists!$B$4:$K$12,10,FALSE)))</f>
        <v/>
      </c>
      <c r="L9" s="4"/>
      <c r="M9" s="4"/>
    </row>
    <row r="10" spans="1:13" x14ac:dyDescent="0.25">
      <c r="A10" s="12"/>
      <c r="B10" s="18" t="s">
        <v>758</v>
      </c>
      <c r="C10" s="12" t="str">
        <f>IF(ISERROR(VLOOKUP($B10,Lists!$B$4:$C$12,2,FALSE)),"",VLOOKUP($B10,Lists!$B$4:$C$12,2,FALSE))</f>
        <v/>
      </c>
      <c r="D10" s="18" t="s">
        <v>801</v>
      </c>
      <c r="E10" s="25"/>
      <c r="F10" s="25" t="s">
        <v>1117</v>
      </c>
      <c r="G10" s="25" t="str">
        <f>IF(ISERROR(VLOOKUP($B10&amp;" "&amp;$H10,Lists!$N$4:$O$14,2,FALSE)),"",VLOOKUP($B10&amp;" "&amp;$H10,Lists!$N$4:$O$14,2,FALSE))</f>
        <v/>
      </c>
      <c r="H10" s="25" t="str">
        <f>IF(ISERROR(VLOOKUP($F10,Lists!$L$4:$M$7,2,FALSE)),"",VLOOKUP($F10,Lists!$L$4:$M$7,2,FALSE))</f>
        <v/>
      </c>
      <c r="I10" s="96" t="str">
        <f t="shared" si="2"/>
        <v/>
      </c>
      <c r="J10" s="25" t="str">
        <f t="shared" si="4"/>
        <v/>
      </c>
      <c r="K10" s="25" t="str">
        <f>IF(ISERROR(VLOOKUP($B10,Lists!$B$4:$K$12,10,FALSE)),"",IF(B10="Hydrogen",LOOKUP(D10,Lists!$AL$4:$AL$7,Lists!$AM$4:$AM$7),VLOOKUP($B10,Lists!$B$4:$K$12,10,FALSE)))</f>
        <v/>
      </c>
      <c r="L10" s="4"/>
      <c r="M10" s="4"/>
    </row>
    <row r="11" spans="1:13" x14ac:dyDescent="0.25">
      <c r="A11" s="12"/>
      <c r="B11" s="18" t="s">
        <v>758</v>
      </c>
      <c r="C11" s="12" t="str">
        <f>IF(ISERROR(VLOOKUP($B11,Lists!$B$4:$C$12,2,FALSE)),"",VLOOKUP($B11,Lists!$B$4:$C$12,2,FALSE))</f>
        <v/>
      </c>
      <c r="D11" s="18" t="s">
        <v>801</v>
      </c>
      <c r="E11" s="25"/>
      <c r="F11" s="25" t="s">
        <v>1117</v>
      </c>
      <c r="G11" s="25" t="str">
        <f>IF(ISERROR(VLOOKUP($B11&amp;" "&amp;$H11,Lists!$N$4:$O$14,2,FALSE)),"",VLOOKUP($B11&amp;" "&amp;$H11,Lists!$N$4:$O$14,2,FALSE))</f>
        <v/>
      </c>
      <c r="H11" s="25" t="str">
        <f>IF(ISERROR(VLOOKUP($F11,Lists!$L$4:$M$7,2,FALSE)),"",VLOOKUP($F11,Lists!$L$4:$M$7,2,FALSE))</f>
        <v/>
      </c>
      <c r="I11" s="96" t="str">
        <f t="shared" si="2"/>
        <v/>
      </c>
      <c r="J11" s="25" t="str">
        <f t="shared" si="4"/>
        <v/>
      </c>
      <c r="K11" s="25" t="str">
        <f>IF(ISERROR(VLOOKUP($B11,Lists!$B$4:$K$12,10,FALSE)),"",IF(B11="Hydrogen",LOOKUP(D11,Lists!$AL$4:$AL$7,Lists!$AM$4:$AM$7),VLOOKUP($B11,Lists!$B$4:$K$12,10,FALSE)))</f>
        <v/>
      </c>
      <c r="L11" s="4"/>
      <c r="M11" s="4"/>
    </row>
    <row r="12" spans="1:13" x14ac:dyDescent="0.25">
      <c r="A12" s="12"/>
      <c r="B12" s="18" t="s">
        <v>758</v>
      </c>
      <c r="C12" s="12" t="str">
        <f>IF(ISERROR(VLOOKUP($B12,Lists!$B$4:$C$12,2,FALSE)),"",VLOOKUP($B12,Lists!$B$4:$C$12,2,FALSE))</f>
        <v/>
      </c>
      <c r="D12" s="18" t="s">
        <v>801</v>
      </c>
      <c r="E12" s="25"/>
      <c r="F12" s="25" t="s">
        <v>1117</v>
      </c>
      <c r="G12" s="25" t="str">
        <f>IF(ISERROR(VLOOKUP($B12&amp;" "&amp;$H12,Lists!$N$4:$O$14,2,FALSE)),"",VLOOKUP($B12&amp;" "&amp;$H12,Lists!$N$4:$O$14,2,FALSE))</f>
        <v/>
      </c>
      <c r="H12" s="25" t="str">
        <f>IF(ISERROR(VLOOKUP($F12,Lists!$L$4:$M$7,2,FALSE)),"",VLOOKUP($F12,Lists!$L$4:$M$7,2,FALSE))</f>
        <v/>
      </c>
      <c r="I12" s="96" t="str">
        <f t="shared" si="2"/>
        <v/>
      </c>
      <c r="J12" s="25" t="str">
        <f t="shared" si="4"/>
        <v/>
      </c>
      <c r="K12" s="25" t="str">
        <f>IF(ISERROR(VLOOKUP($B12,Lists!$B$4:$K$12,10,FALSE)),"",IF(B12="Hydrogen",LOOKUP(D12,Lists!$AL$4:$AL$7,Lists!$AM$4:$AM$7),VLOOKUP($B12,Lists!$B$4:$K$12,10,FALSE)))</f>
        <v/>
      </c>
      <c r="L12" s="4"/>
      <c r="M12" s="4"/>
    </row>
    <row r="13" spans="1:13" x14ac:dyDescent="0.25">
      <c r="A13" s="12"/>
      <c r="B13" s="18" t="s">
        <v>758</v>
      </c>
      <c r="C13" s="12" t="str">
        <f>IF(ISERROR(VLOOKUP($B13,Lists!$B$4:$C$12,2,FALSE)),"",VLOOKUP($B13,Lists!$B$4:$C$12,2,FALSE))</f>
        <v/>
      </c>
      <c r="D13" s="18" t="s">
        <v>801</v>
      </c>
      <c r="E13" s="25"/>
      <c r="F13" s="25" t="s">
        <v>1117</v>
      </c>
      <c r="G13" s="25" t="str">
        <f>IF(ISERROR(VLOOKUP($B13&amp;" "&amp;$H13,Lists!$N$4:$O$14,2,FALSE)),"",VLOOKUP($B13&amp;" "&amp;$H13,Lists!$N$4:$O$14,2,FALSE))</f>
        <v/>
      </c>
      <c r="H13" s="25" t="str">
        <f>IF(ISERROR(VLOOKUP($F13,Lists!$L$4:$M$7,2,FALSE)),"",VLOOKUP($F13,Lists!$L$4:$M$7,2,FALSE))</f>
        <v/>
      </c>
      <c r="I13" s="96" t="str">
        <f t="shared" si="2"/>
        <v/>
      </c>
      <c r="J13" s="25" t="str">
        <f t="shared" si="4"/>
        <v/>
      </c>
      <c r="K13" s="25" t="str">
        <f>IF(ISERROR(VLOOKUP($B13,Lists!$B$4:$K$12,10,FALSE)),"",IF(B13="Hydrogen",LOOKUP(D13,Lists!$AL$4:$AL$7,Lists!$AM$4:$AM$7),VLOOKUP($B13,Lists!$B$4:$K$12,10,FALSE)))</f>
        <v/>
      </c>
      <c r="L13" s="4"/>
      <c r="M13" s="4"/>
    </row>
    <row r="14" spans="1:13" x14ac:dyDescent="0.25">
      <c r="A14" s="12"/>
      <c r="B14" s="18" t="s">
        <v>758</v>
      </c>
      <c r="C14" s="12" t="str">
        <f>IF(ISERROR(VLOOKUP($B14,Lists!$B$4:$C$12,2,FALSE)),"",VLOOKUP($B14,Lists!$B$4:$C$12,2,FALSE))</f>
        <v/>
      </c>
      <c r="D14" s="18" t="s">
        <v>801</v>
      </c>
      <c r="E14" s="25"/>
      <c r="F14" s="25" t="s">
        <v>1117</v>
      </c>
      <c r="G14" s="25" t="str">
        <f>IF(ISERROR(VLOOKUP($B14&amp;" "&amp;$H14,Lists!$N$4:$O$14,2,FALSE)),"",VLOOKUP($B14&amp;" "&amp;$H14,Lists!$N$4:$O$14,2,FALSE))</f>
        <v/>
      </c>
      <c r="H14" s="25" t="str">
        <f>IF(ISERROR(VLOOKUP($F14,Lists!$L$4:$M$7,2,FALSE)),"",VLOOKUP($F14,Lists!$L$4:$M$7,2,FALSE))</f>
        <v/>
      </c>
      <c r="I14" s="96" t="str">
        <f t="shared" si="2"/>
        <v/>
      </c>
      <c r="J14" s="25" t="str">
        <f t="shared" si="4"/>
        <v/>
      </c>
      <c r="K14" s="25" t="str">
        <f>IF(ISERROR(VLOOKUP($B14,Lists!$B$4:$K$12,10,FALSE)),"",IF(B14="Hydrogen",LOOKUP(D14,Lists!$AL$4:$AL$7,Lists!$AM$4:$AM$7),VLOOKUP($B14,Lists!$B$4:$K$12,10,FALSE)))</f>
        <v/>
      </c>
      <c r="L14" s="4"/>
      <c r="M14" s="4"/>
    </row>
    <row r="15" spans="1:13" x14ac:dyDescent="0.25">
      <c r="A15" s="12"/>
      <c r="B15" s="18" t="s">
        <v>758</v>
      </c>
      <c r="C15" s="12" t="str">
        <f>IF(ISERROR(VLOOKUP($B15,Lists!$B$4:$C$12,2,FALSE)),"",VLOOKUP($B15,Lists!$B$4:$C$12,2,FALSE))</f>
        <v/>
      </c>
      <c r="D15" s="18" t="s">
        <v>801</v>
      </c>
      <c r="E15" s="25"/>
      <c r="F15" s="25" t="s">
        <v>1117</v>
      </c>
      <c r="G15" s="25" t="str">
        <f>IF(ISERROR(VLOOKUP($B15&amp;" "&amp;$H15,Lists!$N$4:$O$14,2,FALSE)),"",VLOOKUP($B15&amp;" "&amp;$H15,Lists!$N$4:$O$14,2,FALSE))</f>
        <v/>
      </c>
      <c r="H15" s="25" t="str">
        <f>IF(ISERROR(VLOOKUP($F15,Lists!$L$4:$M$7,2,FALSE)),"",VLOOKUP($F15,Lists!$L$4:$M$7,2,FALSE))</f>
        <v/>
      </c>
      <c r="I15" s="96" t="str">
        <f t="shared" si="2"/>
        <v/>
      </c>
      <c r="J15" s="25" t="str">
        <f t="shared" si="4"/>
        <v/>
      </c>
      <c r="K15" s="25" t="str">
        <f>IF(ISERROR(VLOOKUP($B15,Lists!$B$4:$K$12,10,FALSE)),"",IF(B15="Hydrogen",LOOKUP(D15,Lists!$AL$4:$AL$7,Lists!$AM$4:$AM$7),VLOOKUP($B15,Lists!$B$4:$K$12,10,FALSE)))</f>
        <v/>
      </c>
      <c r="L15" s="4"/>
      <c r="M15" s="4"/>
    </row>
    <row r="16" spans="1:13" x14ac:dyDescent="0.25">
      <c r="A16" s="12"/>
      <c r="B16" s="18" t="s">
        <v>758</v>
      </c>
      <c r="C16" s="12" t="str">
        <f>IF(ISERROR(VLOOKUP($B16,Lists!$B$4:$C$12,2,FALSE)),"",VLOOKUP($B16,Lists!$B$4:$C$12,2,FALSE))</f>
        <v/>
      </c>
      <c r="D16" s="18" t="s">
        <v>801</v>
      </c>
      <c r="E16" s="25"/>
      <c r="F16" s="25" t="s">
        <v>1117</v>
      </c>
      <c r="G16" s="25" t="str">
        <f>IF(ISERROR(VLOOKUP($B16&amp;" "&amp;$H16,Lists!$N$4:$O$14,2,FALSE)),"",VLOOKUP($B16&amp;" "&amp;$H16,Lists!$N$4:$O$14,2,FALSE))</f>
        <v/>
      </c>
      <c r="H16" s="25" t="str">
        <f>IF(ISERROR(VLOOKUP($F16,Lists!$L$4:$M$7,2,FALSE)),"",VLOOKUP($F16,Lists!$L$4:$M$7,2,FALSE))</f>
        <v/>
      </c>
      <c r="I16" s="96" t="str">
        <f t="shared" si="2"/>
        <v/>
      </c>
      <c r="J16" s="25" t="str">
        <f t="shared" si="4"/>
        <v/>
      </c>
      <c r="K16" s="25" t="str">
        <f>IF(ISERROR(VLOOKUP($B16,Lists!$B$4:$K$12,10,FALSE)),"",IF(B16="Hydrogen",LOOKUP(D16,Lists!$AL$4:$AL$7,Lists!$AM$4:$AM$7),VLOOKUP($B16,Lists!$B$4:$K$12,10,FALSE)))</f>
        <v/>
      </c>
      <c r="L16" s="4"/>
      <c r="M16" s="4"/>
    </row>
    <row r="17" spans="1:13" x14ac:dyDescent="0.25">
      <c r="A17" s="12"/>
      <c r="B17" s="18" t="s">
        <v>758</v>
      </c>
      <c r="C17" s="12" t="str">
        <f>IF(ISERROR(VLOOKUP($B17,Lists!$B$4:$C$12,2,FALSE)),"",VLOOKUP($B17,Lists!$B$4:$C$12,2,FALSE))</f>
        <v/>
      </c>
      <c r="D17" s="18" t="s">
        <v>801</v>
      </c>
      <c r="E17" s="25"/>
      <c r="F17" s="25" t="s">
        <v>1117</v>
      </c>
      <c r="G17" s="25" t="str">
        <f>IF(ISERROR(VLOOKUP($B17&amp;" "&amp;$H17,Lists!$N$4:$O$14,2,FALSE)),"",VLOOKUP($B17&amp;" "&amp;$H17,Lists!$N$4:$O$14,2,FALSE))</f>
        <v/>
      </c>
      <c r="H17" s="25" t="str">
        <f>IF(ISERROR(VLOOKUP($F17,Lists!$L$4:$M$7,2,FALSE)),"",VLOOKUP($F17,Lists!$L$4:$M$7,2,FALSE))</f>
        <v/>
      </c>
      <c r="I17" s="96" t="str">
        <f t="shared" si="2"/>
        <v/>
      </c>
      <c r="J17" s="25" t="str">
        <f t="shared" si="4"/>
        <v/>
      </c>
      <c r="K17" s="25" t="str">
        <f>IF(ISERROR(VLOOKUP($B17,Lists!$B$4:$K$12,10,FALSE)),"",IF(B17="Hydrogen",LOOKUP(D17,Lists!$AL$4:$AL$7,Lists!$AM$4:$AM$7),VLOOKUP($B17,Lists!$B$4:$K$12,10,FALSE)))</f>
        <v/>
      </c>
      <c r="L17" s="4"/>
      <c r="M17" s="4"/>
    </row>
    <row r="18" spans="1:13" x14ac:dyDescent="0.25">
      <c r="A18" s="12"/>
      <c r="B18" s="18" t="s">
        <v>758</v>
      </c>
      <c r="C18" s="12" t="str">
        <f>IF(ISERROR(VLOOKUP($B18,Lists!$B$4:$C$12,2,FALSE)),"",VLOOKUP($B18,Lists!$B$4:$C$12,2,FALSE))</f>
        <v/>
      </c>
      <c r="D18" s="18" t="s">
        <v>801</v>
      </c>
      <c r="E18" s="25"/>
      <c r="F18" s="25" t="s">
        <v>1117</v>
      </c>
      <c r="G18" s="25" t="str">
        <f>IF(ISERROR(VLOOKUP($B18&amp;" "&amp;$H18,Lists!$N$4:$O$14,2,FALSE)),"",VLOOKUP($B18&amp;" "&amp;$H18,Lists!$N$4:$O$14,2,FALSE))</f>
        <v/>
      </c>
      <c r="H18" s="25" t="str">
        <f>IF(ISERROR(VLOOKUP($F18,Lists!$L$4:$M$7,2,FALSE)),"",VLOOKUP($F18,Lists!$L$4:$M$7,2,FALSE))</f>
        <v/>
      </c>
      <c r="I18" s="96" t="str">
        <f t="shared" si="2"/>
        <v/>
      </c>
      <c r="J18" s="25" t="str">
        <f t="shared" ref="J18:J71" si="5">IF(ISERROR(E18*G18),"",E18*G18)</f>
        <v/>
      </c>
      <c r="K18" s="25" t="str">
        <f>IF(ISERROR(VLOOKUP($B18,Lists!$B$4:$K$12,10,FALSE)),"",IF(B18="Hydrogen",LOOKUP(D18,Lists!$AL$4:$AL$7,Lists!$AM$4:$AM$7),VLOOKUP($B18,Lists!$B$4:$K$12,10,FALSE)))</f>
        <v/>
      </c>
      <c r="L18" s="4"/>
      <c r="M18" s="4"/>
    </row>
    <row r="19" spans="1:13" x14ac:dyDescent="0.25">
      <c r="A19" s="12"/>
      <c r="B19" s="18" t="s">
        <v>758</v>
      </c>
      <c r="C19" s="12" t="str">
        <f>IF(ISERROR(VLOOKUP($B19,Lists!$B$4:$C$12,2,FALSE)),"",VLOOKUP($B19,Lists!$B$4:$C$12,2,FALSE))</f>
        <v/>
      </c>
      <c r="D19" s="18" t="s">
        <v>801</v>
      </c>
      <c r="E19" s="25"/>
      <c r="F19" s="25" t="s">
        <v>1117</v>
      </c>
      <c r="G19" s="25" t="str">
        <f>IF(ISERROR(VLOOKUP($B19&amp;" "&amp;$H19,Lists!$N$4:$O$14,2,FALSE)),"",VLOOKUP($B19&amp;" "&amp;$H19,Lists!$N$4:$O$14,2,FALSE))</f>
        <v/>
      </c>
      <c r="H19" s="25" t="str">
        <f>IF(ISERROR(VLOOKUP($F19,Lists!$L$4:$M$7,2,FALSE)),"",VLOOKUP($F19,Lists!$L$4:$M$7,2,FALSE))</f>
        <v/>
      </c>
      <c r="I19" s="96" t="str">
        <f t="shared" si="2"/>
        <v/>
      </c>
      <c r="J19" s="25" t="str">
        <f t="shared" si="5"/>
        <v/>
      </c>
      <c r="K19" s="25" t="str">
        <f>IF(ISERROR(VLOOKUP($B19,Lists!$B$4:$K$12,10,FALSE)),"",IF(B19="Hydrogen",LOOKUP(D19,Lists!$AL$4:$AL$7,Lists!$AM$4:$AM$7),VLOOKUP($B19,Lists!$B$4:$K$12,10,FALSE)))</f>
        <v/>
      </c>
      <c r="L19" s="4"/>
      <c r="M19" s="4"/>
    </row>
    <row r="20" spans="1:13" x14ac:dyDescent="0.25">
      <c r="A20" s="12"/>
      <c r="B20" s="18" t="s">
        <v>758</v>
      </c>
      <c r="C20" s="12" t="str">
        <f>IF(ISERROR(VLOOKUP($B20,Lists!$B$4:$C$12,2,FALSE)),"",VLOOKUP($B20,Lists!$B$4:$C$12,2,FALSE))</f>
        <v/>
      </c>
      <c r="D20" s="18" t="s">
        <v>801</v>
      </c>
      <c r="E20" s="25"/>
      <c r="F20" s="25" t="s">
        <v>1117</v>
      </c>
      <c r="G20" s="25" t="str">
        <f>IF(ISERROR(VLOOKUP($B20&amp;" "&amp;$H20,Lists!$N$4:$O$14,2,FALSE)),"",VLOOKUP($B20&amp;" "&amp;$H20,Lists!$N$4:$O$14,2,FALSE))</f>
        <v/>
      </c>
      <c r="H20" s="25" t="str">
        <f>IF(ISERROR(VLOOKUP($F20,Lists!$L$4:$M$7,2,FALSE)),"",VLOOKUP($F20,Lists!$L$4:$M$7,2,FALSE))</f>
        <v/>
      </c>
      <c r="I20" s="96" t="str">
        <f t="shared" si="2"/>
        <v/>
      </c>
      <c r="J20" s="25" t="str">
        <f t="shared" si="5"/>
        <v/>
      </c>
      <c r="K20" s="25" t="str">
        <f>IF(ISERROR(VLOOKUP($B20,Lists!$B$4:$K$12,10,FALSE)),"",IF(B20="Hydrogen",LOOKUP(D20,Lists!$AL$4:$AL$7,Lists!$AM$4:$AM$7),VLOOKUP($B20,Lists!$B$4:$K$12,10,FALSE)))</f>
        <v/>
      </c>
      <c r="L20" s="4"/>
      <c r="M20" s="4"/>
    </row>
    <row r="21" spans="1:13" x14ac:dyDescent="0.25">
      <c r="A21" s="12"/>
      <c r="B21" s="18" t="s">
        <v>758</v>
      </c>
      <c r="C21" s="12" t="str">
        <f>IF(ISERROR(VLOOKUP($B21,Lists!$B$4:$C$12,2,FALSE)),"",VLOOKUP($B21,Lists!$B$4:$C$12,2,FALSE))</f>
        <v/>
      </c>
      <c r="D21" s="18" t="s">
        <v>801</v>
      </c>
      <c r="E21" s="25"/>
      <c r="F21" s="25" t="s">
        <v>1117</v>
      </c>
      <c r="G21" s="25" t="str">
        <f>IF(ISERROR(VLOOKUP($B21&amp;" "&amp;$H21,Lists!$N$4:$O$14,2,FALSE)),"",VLOOKUP($B21&amp;" "&amp;$H21,Lists!$N$4:$O$14,2,FALSE))</f>
        <v/>
      </c>
      <c r="H21" s="25" t="str">
        <f>IF(ISERROR(VLOOKUP($F21,Lists!$L$4:$M$7,2,FALSE)),"",VLOOKUP($F21,Lists!$L$4:$M$7,2,FALSE))</f>
        <v/>
      </c>
      <c r="I21" s="96" t="str">
        <f t="shared" si="2"/>
        <v/>
      </c>
      <c r="J21" s="25" t="str">
        <f t="shared" si="5"/>
        <v/>
      </c>
      <c r="K21" s="25" t="str">
        <f>IF(ISERROR(VLOOKUP($B21,Lists!$B$4:$K$12,10,FALSE)),"",IF(B21="Hydrogen",LOOKUP(D21,Lists!$AL$4:$AL$7,Lists!$AM$4:$AM$7),VLOOKUP($B21,Lists!$B$4:$K$12,10,FALSE)))</f>
        <v/>
      </c>
      <c r="L21" s="4"/>
      <c r="M21" s="4"/>
    </row>
    <row r="22" spans="1:13" x14ac:dyDescent="0.25">
      <c r="A22" s="12"/>
      <c r="B22" s="18" t="s">
        <v>758</v>
      </c>
      <c r="C22" s="12" t="str">
        <f>IF(ISERROR(VLOOKUP($B22,Lists!$B$4:$C$12,2,FALSE)),"",VLOOKUP($B22,Lists!$B$4:$C$12,2,FALSE))</f>
        <v/>
      </c>
      <c r="D22" s="18" t="s">
        <v>801</v>
      </c>
      <c r="E22" s="25"/>
      <c r="F22" s="25" t="s">
        <v>1117</v>
      </c>
      <c r="G22" s="25" t="str">
        <f>IF(ISERROR(VLOOKUP($B22&amp;" "&amp;$H22,Lists!$N$4:$O$14,2,FALSE)),"",VLOOKUP($B22&amp;" "&amp;$H22,Lists!$N$4:$O$14,2,FALSE))</f>
        <v/>
      </c>
      <c r="H22" s="25" t="str">
        <f>IF(ISERROR(VLOOKUP($F22,Lists!$L$4:$M$7,2,FALSE)),"",VLOOKUP($F22,Lists!$L$4:$M$7,2,FALSE))</f>
        <v/>
      </c>
      <c r="I22" s="96" t="str">
        <f t="shared" si="2"/>
        <v/>
      </c>
      <c r="J22" s="25" t="str">
        <f t="shared" si="5"/>
        <v/>
      </c>
      <c r="K22" s="25" t="str">
        <f>IF(ISERROR(VLOOKUP($B22,Lists!$B$4:$K$12,10,FALSE)),"",IF(B22="Hydrogen",LOOKUP(D22,Lists!$AL$4:$AL$7,Lists!$AM$4:$AM$7),VLOOKUP($B22,Lists!$B$4:$K$12,10,FALSE)))</f>
        <v/>
      </c>
      <c r="L22" s="4"/>
      <c r="M22" s="4"/>
    </row>
    <row r="23" spans="1:13" x14ac:dyDescent="0.25">
      <c r="A23" s="12"/>
      <c r="B23" s="18" t="s">
        <v>758</v>
      </c>
      <c r="C23" s="12" t="str">
        <f>IF(ISERROR(VLOOKUP($B23,Lists!$B$4:$C$12,2,FALSE)),"",VLOOKUP($B23,Lists!$B$4:$C$12,2,FALSE))</f>
        <v/>
      </c>
      <c r="D23" s="18" t="s">
        <v>801</v>
      </c>
      <c r="E23" s="25"/>
      <c r="F23" s="25" t="s">
        <v>1117</v>
      </c>
      <c r="G23" s="25" t="str">
        <f>IF(ISERROR(VLOOKUP($B23&amp;" "&amp;$H23,Lists!$N$4:$O$14,2,FALSE)),"",VLOOKUP($B23&amp;" "&amp;$H23,Lists!$N$4:$O$14,2,FALSE))</f>
        <v/>
      </c>
      <c r="H23" s="25" t="str">
        <f>IF(ISERROR(VLOOKUP($F23,Lists!$L$4:$M$7,2,FALSE)),"",VLOOKUP($F23,Lists!$L$4:$M$7,2,FALSE))</f>
        <v/>
      </c>
      <c r="I23" s="96" t="str">
        <f t="shared" si="2"/>
        <v/>
      </c>
      <c r="J23" s="25" t="str">
        <f t="shared" si="5"/>
        <v/>
      </c>
      <c r="K23" s="25" t="str">
        <f>IF(ISERROR(VLOOKUP($B23,Lists!$B$4:$K$12,10,FALSE)),"",IF(B23="Hydrogen",LOOKUP(D23,Lists!$AL$4:$AL$7,Lists!$AM$4:$AM$7),VLOOKUP($B23,Lists!$B$4:$K$12,10,FALSE)))</f>
        <v/>
      </c>
      <c r="L23" s="4"/>
      <c r="M23" s="4"/>
    </row>
    <row r="24" spans="1:13" x14ac:dyDescent="0.25">
      <c r="A24" s="12"/>
      <c r="B24" s="18" t="s">
        <v>758</v>
      </c>
      <c r="C24" s="12" t="str">
        <f>IF(ISERROR(VLOOKUP($B24,Lists!$B$4:$C$12,2,FALSE)),"",VLOOKUP($B24,Lists!$B$4:$C$12,2,FALSE))</f>
        <v/>
      </c>
      <c r="D24" s="18" t="s">
        <v>801</v>
      </c>
      <c r="E24" s="25"/>
      <c r="F24" s="25" t="s">
        <v>1117</v>
      </c>
      <c r="G24" s="25" t="str">
        <f>IF(ISERROR(VLOOKUP($B24&amp;" "&amp;$H24,Lists!$N$4:$O$14,2,FALSE)),"",VLOOKUP($B24&amp;" "&amp;$H24,Lists!$N$4:$O$14,2,FALSE))</f>
        <v/>
      </c>
      <c r="H24" s="25" t="str">
        <f>IF(ISERROR(VLOOKUP($F24,Lists!$L$4:$M$7,2,FALSE)),"",VLOOKUP($F24,Lists!$L$4:$M$7,2,FALSE))</f>
        <v/>
      </c>
      <c r="I24" s="96" t="str">
        <f t="shared" si="2"/>
        <v/>
      </c>
      <c r="J24" s="25" t="str">
        <f t="shared" si="5"/>
        <v/>
      </c>
      <c r="K24" s="25" t="str">
        <f>IF(ISERROR(VLOOKUP($B24,Lists!$B$4:$K$12,10,FALSE)),"",IF(B24="Hydrogen",LOOKUP(D24,Lists!$AL$4:$AL$7,Lists!$AM$4:$AM$7),VLOOKUP($B24,Lists!$B$4:$K$12,10,FALSE)))</f>
        <v/>
      </c>
      <c r="L24" s="4"/>
      <c r="M24" s="4"/>
    </row>
    <row r="25" spans="1:13" x14ac:dyDescent="0.25">
      <c r="A25" s="12"/>
      <c r="B25" s="18" t="s">
        <v>758</v>
      </c>
      <c r="C25" s="12" t="str">
        <f>IF(ISERROR(VLOOKUP($B25,Lists!$B$4:$C$12,2,FALSE)),"",VLOOKUP($B25,Lists!$B$4:$C$12,2,FALSE))</f>
        <v/>
      </c>
      <c r="D25" s="18" t="s">
        <v>801</v>
      </c>
      <c r="E25" s="25"/>
      <c r="F25" s="25" t="s">
        <v>1117</v>
      </c>
      <c r="G25" s="25" t="str">
        <f>IF(ISERROR(VLOOKUP($B25&amp;" "&amp;$H25,Lists!$N$4:$O$14,2,FALSE)),"",VLOOKUP($B25&amp;" "&amp;$H25,Lists!$N$4:$O$14,2,FALSE))</f>
        <v/>
      </c>
      <c r="H25" s="25" t="str">
        <f>IF(ISERROR(VLOOKUP($F25,Lists!$L$4:$M$7,2,FALSE)),"",VLOOKUP($F25,Lists!$L$4:$M$7,2,FALSE))</f>
        <v/>
      </c>
      <c r="I25" s="96" t="str">
        <f t="shared" si="2"/>
        <v/>
      </c>
      <c r="J25" s="25" t="str">
        <f t="shared" si="5"/>
        <v/>
      </c>
      <c r="K25" s="25" t="str">
        <f>IF(ISERROR(VLOOKUP($B25,Lists!$B$4:$K$12,10,FALSE)),"",IF(B25="Hydrogen",LOOKUP(D25,Lists!$AL$4:$AL$7,Lists!$AM$4:$AM$7),VLOOKUP($B25,Lists!$B$4:$K$12,10,FALSE)))</f>
        <v/>
      </c>
      <c r="L25" s="4"/>
      <c r="M25" s="4"/>
    </row>
    <row r="26" spans="1:13" x14ac:dyDescent="0.25">
      <c r="A26" s="12"/>
      <c r="B26" s="18" t="s">
        <v>758</v>
      </c>
      <c r="C26" s="12" t="str">
        <f>IF(ISERROR(VLOOKUP($B26,Lists!$B$4:$C$12,2,FALSE)),"",VLOOKUP($B26,Lists!$B$4:$C$12,2,FALSE))</f>
        <v/>
      </c>
      <c r="D26" s="18" t="s">
        <v>801</v>
      </c>
      <c r="E26" s="25"/>
      <c r="F26" s="25" t="s">
        <v>1117</v>
      </c>
      <c r="G26" s="25" t="str">
        <f>IF(ISERROR(VLOOKUP($B26&amp;" "&amp;$H26,Lists!$N$4:$O$14,2,FALSE)),"",VLOOKUP($B26&amp;" "&amp;$H26,Lists!$N$4:$O$14,2,FALSE))</f>
        <v/>
      </c>
      <c r="H26" s="25" t="str">
        <f>IF(ISERROR(VLOOKUP($F26,Lists!$L$4:$M$7,2,FALSE)),"",VLOOKUP($F26,Lists!$L$4:$M$7,2,FALSE))</f>
        <v/>
      </c>
      <c r="I26" s="96" t="str">
        <f t="shared" si="2"/>
        <v/>
      </c>
      <c r="J26" s="25" t="str">
        <f t="shared" si="5"/>
        <v/>
      </c>
      <c r="K26" s="25" t="str">
        <f>IF(ISERROR(VLOOKUP($B26,Lists!$B$4:$K$12,10,FALSE)),"",IF(B26="Hydrogen",LOOKUP(D26,Lists!$AL$4:$AL$7,Lists!$AM$4:$AM$7),VLOOKUP($B26,Lists!$B$4:$K$12,10,FALSE)))</f>
        <v/>
      </c>
      <c r="L26" s="4"/>
      <c r="M26" s="4"/>
    </row>
    <row r="27" spans="1:13" x14ac:dyDescent="0.25">
      <c r="A27" s="12"/>
      <c r="B27" s="18" t="s">
        <v>758</v>
      </c>
      <c r="C27" s="12" t="str">
        <f>IF(ISERROR(VLOOKUP($B27,Lists!$B$4:$C$12,2,FALSE)),"",VLOOKUP($B27,Lists!$B$4:$C$12,2,FALSE))</f>
        <v/>
      </c>
      <c r="D27" s="18" t="s">
        <v>801</v>
      </c>
      <c r="E27" s="25"/>
      <c r="F27" s="25" t="s">
        <v>1117</v>
      </c>
      <c r="G27" s="25" t="str">
        <f>IF(ISERROR(VLOOKUP($B27&amp;" "&amp;$H27,Lists!$N$4:$O$14,2,FALSE)),"",VLOOKUP($B27&amp;" "&amp;$H27,Lists!$N$4:$O$14,2,FALSE))</f>
        <v/>
      </c>
      <c r="H27" s="25" t="str">
        <f>IF(ISERROR(VLOOKUP($F27,Lists!$L$4:$M$7,2,FALSE)),"",VLOOKUP($F27,Lists!$L$4:$M$7,2,FALSE))</f>
        <v/>
      </c>
      <c r="I27" s="96" t="str">
        <f t="shared" si="2"/>
        <v/>
      </c>
      <c r="J27" s="25" t="str">
        <f t="shared" si="5"/>
        <v/>
      </c>
      <c r="K27" s="25" t="str">
        <f>IF(ISERROR(VLOOKUP($B27,Lists!$B$4:$K$12,10,FALSE)),"",IF(B27="Hydrogen",LOOKUP(D27,Lists!$AL$4:$AL$7,Lists!$AM$4:$AM$7),VLOOKUP($B27,Lists!$B$4:$K$12,10,FALSE)))</f>
        <v/>
      </c>
      <c r="L27" s="4"/>
      <c r="M27" s="4"/>
    </row>
    <row r="28" spans="1:13" x14ac:dyDescent="0.25">
      <c r="A28" s="12"/>
      <c r="B28" s="18" t="s">
        <v>758</v>
      </c>
      <c r="C28" s="12" t="str">
        <f>IF(ISERROR(VLOOKUP($B28,Lists!$B$4:$C$12,2,FALSE)),"",VLOOKUP($B28,Lists!$B$4:$C$12,2,FALSE))</f>
        <v/>
      </c>
      <c r="D28" s="18" t="s">
        <v>801</v>
      </c>
      <c r="E28" s="25"/>
      <c r="F28" s="25" t="s">
        <v>1117</v>
      </c>
      <c r="G28" s="25" t="str">
        <f>IF(ISERROR(VLOOKUP($B28&amp;" "&amp;$H28,Lists!$N$4:$O$14,2,FALSE)),"",VLOOKUP($B28&amp;" "&amp;$H28,Lists!$N$4:$O$14,2,FALSE))</f>
        <v/>
      </c>
      <c r="H28" s="25" t="str">
        <f>IF(ISERROR(VLOOKUP($F28,Lists!$L$4:$M$7,2,FALSE)),"",VLOOKUP($F28,Lists!$L$4:$M$7,2,FALSE))</f>
        <v/>
      </c>
      <c r="I28" s="96" t="str">
        <f t="shared" si="2"/>
        <v/>
      </c>
      <c r="J28" s="25" t="str">
        <f t="shared" si="5"/>
        <v/>
      </c>
      <c r="K28" s="25" t="str">
        <f>IF(ISERROR(VLOOKUP($B28,Lists!$B$4:$K$12,10,FALSE)),"",IF(B28="Hydrogen",LOOKUP(D28,Lists!$AL$4:$AL$7,Lists!$AM$4:$AM$7),VLOOKUP($B28,Lists!$B$4:$K$12,10,FALSE)))</f>
        <v/>
      </c>
      <c r="L28" s="4"/>
      <c r="M28" s="4"/>
    </row>
    <row r="29" spans="1:13" x14ac:dyDescent="0.25">
      <c r="A29" s="12"/>
      <c r="B29" s="18" t="s">
        <v>758</v>
      </c>
      <c r="C29" s="12" t="str">
        <f>IF(ISERROR(VLOOKUP($B29,Lists!$B$4:$C$12,2,FALSE)),"",VLOOKUP($B29,Lists!$B$4:$C$12,2,FALSE))</f>
        <v/>
      </c>
      <c r="D29" s="18" t="s">
        <v>801</v>
      </c>
      <c r="E29" s="25"/>
      <c r="F29" s="25" t="s">
        <v>1117</v>
      </c>
      <c r="G29" s="25" t="str">
        <f>IF(ISERROR(VLOOKUP($B29&amp;" "&amp;$H29,Lists!$N$4:$O$14,2,FALSE)),"",VLOOKUP($B29&amp;" "&amp;$H29,Lists!$N$4:$O$14,2,FALSE))</f>
        <v/>
      </c>
      <c r="H29" s="25" t="str">
        <f>IF(ISERROR(VLOOKUP($F29,Lists!$L$4:$M$7,2,FALSE)),"",VLOOKUP($F29,Lists!$L$4:$M$7,2,FALSE))</f>
        <v/>
      </c>
      <c r="I29" s="96" t="str">
        <f t="shared" si="2"/>
        <v/>
      </c>
      <c r="J29" s="25" t="str">
        <f t="shared" si="5"/>
        <v/>
      </c>
      <c r="K29" s="25" t="str">
        <f>IF(ISERROR(VLOOKUP($B29,Lists!$B$4:$K$12,10,FALSE)),"",IF(B29="Hydrogen",LOOKUP(D29,Lists!$AL$4:$AL$7,Lists!$AM$4:$AM$7),VLOOKUP($B29,Lists!$B$4:$K$12,10,FALSE)))</f>
        <v/>
      </c>
      <c r="L29" s="4"/>
      <c r="M29" s="4"/>
    </row>
    <row r="30" spans="1:13" x14ac:dyDescent="0.25">
      <c r="A30" s="12"/>
      <c r="B30" s="18" t="s">
        <v>758</v>
      </c>
      <c r="C30" s="12" t="str">
        <f>IF(ISERROR(VLOOKUP($B30,Lists!$B$4:$C$12,2,FALSE)),"",VLOOKUP($B30,Lists!$B$4:$C$12,2,FALSE))</f>
        <v/>
      </c>
      <c r="D30" s="18" t="s">
        <v>801</v>
      </c>
      <c r="E30" s="25"/>
      <c r="F30" s="25" t="s">
        <v>1117</v>
      </c>
      <c r="G30" s="25" t="str">
        <f>IF(ISERROR(VLOOKUP($B30&amp;" "&amp;$H30,Lists!$N$4:$O$14,2,FALSE)),"",VLOOKUP($B30&amp;" "&amp;$H30,Lists!$N$4:$O$14,2,FALSE))</f>
        <v/>
      </c>
      <c r="H30" s="25" t="str">
        <f>IF(ISERROR(VLOOKUP($F30,Lists!$L$4:$M$7,2,FALSE)),"",VLOOKUP($F30,Lists!$L$4:$M$7,2,FALSE))</f>
        <v/>
      </c>
      <c r="I30" s="96" t="str">
        <f t="shared" si="2"/>
        <v/>
      </c>
      <c r="J30" s="25" t="str">
        <f t="shared" si="5"/>
        <v/>
      </c>
      <c r="K30" s="25" t="str">
        <f>IF(ISERROR(VLOOKUP($B30,Lists!$B$4:$K$12,10,FALSE)),"",IF(B30="Hydrogen",LOOKUP(D30,Lists!$AL$4:$AL$7,Lists!$AM$4:$AM$7),VLOOKUP($B30,Lists!$B$4:$K$12,10,FALSE)))</f>
        <v/>
      </c>
      <c r="L30" s="4"/>
      <c r="M30" s="4"/>
    </row>
    <row r="31" spans="1:13" x14ac:dyDescent="0.25">
      <c r="A31" s="12"/>
      <c r="B31" s="18" t="s">
        <v>758</v>
      </c>
      <c r="C31" s="12" t="str">
        <f>IF(ISERROR(VLOOKUP($B31,Lists!$B$4:$C$12,2,FALSE)),"",VLOOKUP($B31,Lists!$B$4:$C$12,2,FALSE))</f>
        <v/>
      </c>
      <c r="D31" s="18" t="s">
        <v>801</v>
      </c>
      <c r="E31" s="25"/>
      <c r="F31" s="25" t="s">
        <v>1117</v>
      </c>
      <c r="G31" s="25" t="str">
        <f>IF(ISERROR(VLOOKUP($B31&amp;" "&amp;$H31,Lists!$N$4:$O$14,2,FALSE)),"",VLOOKUP($B31&amp;" "&amp;$H31,Lists!$N$4:$O$14,2,FALSE))</f>
        <v/>
      </c>
      <c r="H31" s="25" t="str">
        <f>IF(ISERROR(VLOOKUP($F31,Lists!$L$4:$M$7,2,FALSE)),"",VLOOKUP($F31,Lists!$L$4:$M$7,2,FALSE))</f>
        <v/>
      </c>
      <c r="I31" s="96" t="str">
        <f t="shared" si="2"/>
        <v/>
      </c>
      <c r="J31" s="25" t="str">
        <f t="shared" si="5"/>
        <v/>
      </c>
      <c r="K31" s="25" t="str">
        <f>IF(ISERROR(VLOOKUP($B31,Lists!$B$4:$K$12,10,FALSE)),"",IF(B31="Hydrogen",LOOKUP(D31,Lists!$AL$4:$AL$7,Lists!$AM$4:$AM$7),VLOOKUP($B31,Lists!$B$4:$K$12,10,FALSE)))</f>
        <v/>
      </c>
      <c r="L31" s="4"/>
      <c r="M31" s="98"/>
    </row>
    <row r="32" spans="1:13" x14ac:dyDescent="0.25">
      <c r="A32" s="12"/>
      <c r="B32" s="18" t="s">
        <v>758</v>
      </c>
      <c r="C32" s="12" t="str">
        <f>IF(ISERROR(VLOOKUP($B32,Lists!$B$4:$C$12,2,FALSE)),"",VLOOKUP($B32,Lists!$B$4:$C$12,2,FALSE))</f>
        <v/>
      </c>
      <c r="D32" s="18" t="s">
        <v>801</v>
      </c>
      <c r="E32" s="25"/>
      <c r="F32" s="25" t="s">
        <v>1117</v>
      </c>
      <c r="G32" s="25" t="str">
        <f>IF(ISERROR(VLOOKUP($B32&amp;" "&amp;$H32,Lists!$N$4:$O$14,2,FALSE)),"",VLOOKUP($B32&amp;" "&amp;$H32,Lists!$N$4:$O$14,2,FALSE))</f>
        <v/>
      </c>
      <c r="H32" s="25" t="str">
        <f>IF(ISERROR(VLOOKUP($F32,Lists!$L$4:$M$7,2,FALSE)),"",VLOOKUP($F32,Lists!$L$4:$M$7,2,FALSE))</f>
        <v/>
      </c>
      <c r="I32" s="96" t="str">
        <f t="shared" si="2"/>
        <v/>
      </c>
      <c r="J32" s="25" t="str">
        <f t="shared" si="5"/>
        <v/>
      </c>
      <c r="K32" s="25" t="str">
        <f>IF(ISERROR(VLOOKUP($B32,Lists!$B$4:$K$12,10,FALSE)),"",IF(B32="Hydrogen",LOOKUP(D32,Lists!$AL$4:$AL$7,Lists!$AM$4:$AM$7),VLOOKUP($B32,Lists!$B$4:$K$12,10,FALSE)))</f>
        <v/>
      </c>
      <c r="L32" s="98"/>
      <c r="M32" s="98"/>
    </row>
    <row r="33" spans="1:13" x14ac:dyDescent="0.25">
      <c r="A33" s="12"/>
      <c r="B33" s="18" t="s">
        <v>758</v>
      </c>
      <c r="C33" s="12" t="str">
        <f>IF(ISERROR(VLOOKUP($B33,Lists!$B$4:$C$12,2,FALSE)),"",VLOOKUP($B33,Lists!$B$4:$C$12,2,FALSE))</f>
        <v/>
      </c>
      <c r="D33" s="18" t="s">
        <v>801</v>
      </c>
      <c r="E33" s="25"/>
      <c r="F33" s="25" t="s">
        <v>1117</v>
      </c>
      <c r="G33" s="25" t="str">
        <f>IF(ISERROR(VLOOKUP($B33&amp;" "&amp;$H33,Lists!$N$4:$O$14,2,FALSE)),"",VLOOKUP($B33&amp;" "&amp;$H33,Lists!$N$4:$O$14,2,FALSE))</f>
        <v/>
      </c>
      <c r="H33" s="25" t="str">
        <f>IF(ISERROR(VLOOKUP($F33,Lists!$L$4:$M$7,2,FALSE)),"",VLOOKUP($F33,Lists!$L$4:$M$7,2,FALSE))</f>
        <v/>
      </c>
      <c r="I33" s="96" t="str">
        <f t="shared" si="2"/>
        <v/>
      </c>
      <c r="J33" s="25" t="str">
        <f t="shared" si="5"/>
        <v/>
      </c>
      <c r="K33" s="25" t="str">
        <f>IF(ISERROR(VLOOKUP($B33,Lists!$B$4:$K$12,10,FALSE)),"",IF(B33="Hydrogen",LOOKUP(D33,Lists!$AL$4:$AL$7,Lists!$AM$4:$AM$7),VLOOKUP($B33,Lists!$B$4:$K$12,10,FALSE)))</f>
        <v/>
      </c>
      <c r="L33" s="98"/>
      <c r="M33" s="98"/>
    </row>
    <row r="34" spans="1:13" x14ac:dyDescent="0.25">
      <c r="A34" s="12"/>
      <c r="B34" s="18" t="s">
        <v>758</v>
      </c>
      <c r="C34" s="12" t="str">
        <f>IF(ISERROR(VLOOKUP($B34,Lists!$B$4:$C$12,2,FALSE)),"",VLOOKUP($B34,Lists!$B$4:$C$12,2,FALSE))</f>
        <v/>
      </c>
      <c r="D34" s="18" t="s">
        <v>801</v>
      </c>
      <c r="E34" s="25"/>
      <c r="F34" s="25" t="s">
        <v>1117</v>
      </c>
      <c r="G34" s="25" t="str">
        <f>IF(ISERROR(VLOOKUP($B34&amp;" "&amp;$H34,Lists!$N$4:$O$14,2,FALSE)),"",VLOOKUP($B34&amp;" "&amp;$H34,Lists!$N$4:$O$14,2,FALSE))</f>
        <v/>
      </c>
      <c r="H34" s="25" t="str">
        <f>IF(ISERROR(VLOOKUP($F34,Lists!$L$4:$M$7,2,FALSE)),"",VLOOKUP($F34,Lists!$L$4:$M$7,2,FALSE))</f>
        <v/>
      </c>
      <c r="I34" s="96" t="str">
        <f t="shared" si="2"/>
        <v/>
      </c>
      <c r="J34" s="25" t="str">
        <f t="shared" si="5"/>
        <v/>
      </c>
      <c r="K34" s="25" t="str">
        <f>IF(ISERROR(VLOOKUP($B34,Lists!$B$4:$K$12,10,FALSE)),"",IF(B34="Hydrogen",LOOKUP(D34,Lists!$AL$4:$AL$7,Lists!$AM$4:$AM$7),VLOOKUP($B34,Lists!$B$4:$K$12,10,FALSE)))</f>
        <v/>
      </c>
      <c r="L34" s="4"/>
      <c r="M34" s="4"/>
    </row>
    <row r="35" spans="1:13" x14ac:dyDescent="0.25">
      <c r="A35" s="12"/>
      <c r="B35" s="18" t="s">
        <v>758</v>
      </c>
      <c r="C35" s="12" t="str">
        <f>IF(ISERROR(VLOOKUP($B35,Lists!$B$4:$C$12,2,FALSE)),"",VLOOKUP($B35,Lists!$B$4:$C$12,2,FALSE))</f>
        <v/>
      </c>
      <c r="D35" s="18" t="s">
        <v>801</v>
      </c>
      <c r="E35" s="25"/>
      <c r="F35" s="25" t="s">
        <v>1117</v>
      </c>
      <c r="G35" s="25" t="str">
        <f>IF(ISERROR(VLOOKUP($B35&amp;" "&amp;$H35,Lists!$N$4:$O$14,2,FALSE)),"",VLOOKUP($B35&amp;" "&amp;$H35,Lists!$N$4:$O$14,2,FALSE))</f>
        <v/>
      </c>
      <c r="H35" s="25" t="str">
        <f>IF(ISERROR(VLOOKUP($F35,Lists!$L$4:$M$7,2,FALSE)),"",VLOOKUP($F35,Lists!$L$4:$M$7,2,FALSE))</f>
        <v/>
      </c>
      <c r="I35" s="96" t="str">
        <f t="shared" si="2"/>
        <v/>
      </c>
      <c r="J35" s="25" t="str">
        <f t="shared" si="5"/>
        <v/>
      </c>
      <c r="K35" s="25" t="str">
        <f>IF(ISERROR(VLOOKUP($B35,Lists!$B$4:$K$12,10,FALSE)),"",IF(B35="Hydrogen",LOOKUP(D35,Lists!$AL$4:$AL$7,Lists!$AM$4:$AM$7),VLOOKUP($B35,Lists!$B$4:$K$12,10,FALSE)))</f>
        <v/>
      </c>
      <c r="L35" s="4"/>
      <c r="M35" s="4"/>
    </row>
    <row r="36" spans="1:13" x14ac:dyDescent="0.25">
      <c r="A36" s="12"/>
      <c r="B36" s="18" t="s">
        <v>758</v>
      </c>
      <c r="C36" s="12" t="str">
        <f>IF(ISERROR(VLOOKUP($B36,Lists!$B$4:$C$12,2,FALSE)),"",VLOOKUP($B36,Lists!$B$4:$C$12,2,FALSE))</f>
        <v/>
      </c>
      <c r="D36" s="18" t="s">
        <v>801</v>
      </c>
      <c r="E36" s="25"/>
      <c r="F36" s="25" t="s">
        <v>1117</v>
      </c>
      <c r="G36" s="25" t="str">
        <f>IF(ISERROR(VLOOKUP($B36&amp;" "&amp;$H36,Lists!$N$4:$O$14,2,FALSE)),"",VLOOKUP($B36&amp;" "&amp;$H36,Lists!$N$4:$O$14,2,FALSE))</f>
        <v/>
      </c>
      <c r="H36" s="25" t="str">
        <f>IF(ISERROR(VLOOKUP($F36,Lists!$L$4:$M$7,2,FALSE)),"",VLOOKUP($F36,Lists!$L$4:$M$7,2,FALSE))</f>
        <v/>
      </c>
      <c r="I36" s="96" t="str">
        <f t="shared" si="2"/>
        <v/>
      </c>
      <c r="J36" s="25" t="str">
        <f t="shared" si="5"/>
        <v/>
      </c>
      <c r="K36" s="25" t="str">
        <f>IF(ISERROR(VLOOKUP($B36,Lists!$B$4:$K$12,10,FALSE)),"",IF(B36="Hydrogen",LOOKUP(D36,Lists!$AL$4:$AL$7,Lists!$AM$4:$AM$7),VLOOKUP($B36,Lists!$B$4:$K$12,10,FALSE)))</f>
        <v/>
      </c>
      <c r="L36" s="4"/>
      <c r="M36" s="4"/>
    </row>
    <row r="37" spans="1:13" x14ac:dyDescent="0.25">
      <c r="A37" s="12"/>
      <c r="B37" s="18" t="s">
        <v>758</v>
      </c>
      <c r="C37" s="12" t="str">
        <f>IF(ISERROR(VLOOKUP($B37,Lists!$B$4:$C$12,2,FALSE)),"",VLOOKUP($B37,Lists!$B$4:$C$12,2,FALSE))</f>
        <v/>
      </c>
      <c r="D37" s="18" t="s">
        <v>801</v>
      </c>
      <c r="E37" s="25"/>
      <c r="F37" s="25" t="s">
        <v>1117</v>
      </c>
      <c r="G37" s="25" t="str">
        <f>IF(ISERROR(VLOOKUP($B37&amp;" "&amp;$H37,Lists!$N$4:$O$14,2,FALSE)),"",VLOOKUP($B37&amp;" "&amp;$H37,Lists!$N$4:$O$14,2,FALSE))</f>
        <v/>
      </c>
      <c r="H37" s="25" t="str">
        <f>IF(ISERROR(VLOOKUP($F37,Lists!$L$4:$M$7,2,FALSE)),"",VLOOKUP($F37,Lists!$L$4:$M$7,2,FALSE))</f>
        <v/>
      </c>
      <c r="I37" s="96" t="str">
        <f t="shared" si="2"/>
        <v/>
      </c>
      <c r="J37" s="25" t="str">
        <f t="shared" si="5"/>
        <v/>
      </c>
      <c r="K37" s="25" t="str">
        <f>IF(ISERROR(VLOOKUP($B37,Lists!$B$4:$K$12,10,FALSE)),"",IF(B37="Hydrogen",LOOKUP(D37,Lists!$AL$4:$AL$7,Lists!$AM$4:$AM$7),VLOOKUP($B37,Lists!$B$4:$K$12,10,FALSE)))</f>
        <v/>
      </c>
      <c r="L37" s="4"/>
      <c r="M37" s="4"/>
    </row>
    <row r="38" spans="1:13" x14ac:dyDescent="0.25">
      <c r="A38" s="12"/>
      <c r="B38" s="18" t="s">
        <v>758</v>
      </c>
      <c r="C38" s="12" t="str">
        <f>IF(ISERROR(VLOOKUP($B38,Lists!$B$4:$C$12,2,FALSE)),"",VLOOKUP($B38,Lists!$B$4:$C$12,2,FALSE))</f>
        <v/>
      </c>
      <c r="D38" s="18" t="s">
        <v>801</v>
      </c>
      <c r="E38" s="25"/>
      <c r="F38" s="25" t="s">
        <v>1117</v>
      </c>
      <c r="G38" s="25" t="str">
        <f>IF(ISERROR(VLOOKUP($B38&amp;" "&amp;$H38,Lists!$N$4:$O$14,2,FALSE)),"",VLOOKUP($B38&amp;" "&amp;$H38,Lists!$N$4:$O$14,2,FALSE))</f>
        <v/>
      </c>
      <c r="H38" s="25" t="str">
        <f>IF(ISERROR(VLOOKUP($F38,Lists!$L$4:$M$7,2,FALSE)),"",VLOOKUP($F38,Lists!$L$4:$M$7,2,FALSE))</f>
        <v/>
      </c>
      <c r="I38" s="96" t="str">
        <f t="shared" si="2"/>
        <v/>
      </c>
      <c r="J38" s="25" t="str">
        <f t="shared" si="5"/>
        <v/>
      </c>
      <c r="K38" s="25" t="str">
        <f>IF(ISERROR(VLOOKUP($B38,Lists!$B$4:$K$12,10,FALSE)),"",IF(B38="Hydrogen",LOOKUP(D38,Lists!$AL$4:$AL$7,Lists!$AM$4:$AM$7),VLOOKUP($B38,Lists!$B$4:$K$12,10,FALSE)))</f>
        <v/>
      </c>
      <c r="L38" s="4"/>
      <c r="M38" s="4"/>
    </row>
    <row r="39" spans="1:13" x14ac:dyDescent="0.25">
      <c r="A39" s="12"/>
      <c r="B39" s="18" t="s">
        <v>758</v>
      </c>
      <c r="C39" s="12" t="str">
        <f>IF(ISERROR(VLOOKUP($B39,Lists!$B$4:$C$12,2,FALSE)),"",VLOOKUP($B39,Lists!$B$4:$C$12,2,FALSE))</f>
        <v/>
      </c>
      <c r="D39" s="18" t="s">
        <v>801</v>
      </c>
      <c r="E39" s="25"/>
      <c r="F39" s="25" t="s">
        <v>1117</v>
      </c>
      <c r="G39" s="25" t="str">
        <f>IF(ISERROR(VLOOKUP($B39&amp;" "&amp;$H39,Lists!$N$4:$O$14,2,FALSE)),"",VLOOKUP($B39&amp;" "&amp;$H39,Lists!$N$4:$O$14,2,FALSE))</f>
        <v/>
      </c>
      <c r="H39" s="25" t="str">
        <f>IF(ISERROR(VLOOKUP($F39,Lists!$L$4:$M$7,2,FALSE)),"",VLOOKUP($F39,Lists!$L$4:$M$7,2,FALSE))</f>
        <v/>
      </c>
      <c r="I39" s="96" t="str">
        <f t="shared" si="2"/>
        <v/>
      </c>
      <c r="J39" s="25" t="str">
        <f t="shared" si="5"/>
        <v/>
      </c>
      <c r="K39" s="25" t="str">
        <f>IF(ISERROR(VLOOKUP($B39,Lists!$B$4:$K$12,10,FALSE)),"",IF(B39="Hydrogen",LOOKUP(D39,Lists!$AL$4:$AL$7,Lists!$AM$4:$AM$7),VLOOKUP($B39,Lists!$B$4:$K$12,10,FALSE)))</f>
        <v/>
      </c>
      <c r="L39" s="4"/>
      <c r="M39" s="4"/>
    </row>
    <row r="40" spans="1:13" x14ac:dyDescent="0.25">
      <c r="A40" s="12"/>
      <c r="B40" s="18" t="s">
        <v>758</v>
      </c>
      <c r="C40" s="12" t="str">
        <f>IF(ISERROR(VLOOKUP($B40,Lists!$B$4:$C$12,2,FALSE)),"",VLOOKUP($B40,Lists!$B$4:$C$12,2,FALSE))</f>
        <v/>
      </c>
      <c r="D40" s="18" t="s">
        <v>801</v>
      </c>
      <c r="E40" s="25"/>
      <c r="F40" s="25" t="s">
        <v>1117</v>
      </c>
      <c r="G40" s="25" t="str">
        <f>IF(ISERROR(VLOOKUP($B40&amp;" "&amp;$H40,Lists!$N$4:$O$14,2,FALSE)),"",VLOOKUP($B40&amp;" "&amp;$H40,Lists!$N$4:$O$14,2,FALSE))</f>
        <v/>
      </c>
      <c r="H40" s="25" t="str">
        <f>IF(ISERROR(VLOOKUP($F40,Lists!$L$4:$M$7,2,FALSE)),"",VLOOKUP($F40,Lists!$L$4:$M$7,2,FALSE))</f>
        <v/>
      </c>
      <c r="I40" s="96" t="str">
        <f t="shared" si="2"/>
        <v/>
      </c>
      <c r="J40" s="25" t="str">
        <f t="shared" si="5"/>
        <v/>
      </c>
      <c r="K40" s="25" t="str">
        <f>IF(ISERROR(VLOOKUP($B40,Lists!$B$4:$K$12,10,FALSE)),"",IF(B40="Hydrogen",LOOKUP(D40,Lists!$AL$4:$AL$7,Lists!$AM$4:$AM$7),VLOOKUP($B40,Lists!$B$4:$K$12,10,FALSE)))</f>
        <v/>
      </c>
      <c r="L40" s="4"/>
      <c r="M40" s="4"/>
    </row>
    <row r="41" spans="1:13" x14ac:dyDescent="0.25">
      <c r="A41" s="12"/>
      <c r="B41" s="18" t="s">
        <v>758</v>
      </c>
      <c r="C41" s="12" t="str">
        <f>IF(ISERROR(VLOOKUP($B41,Lists!$B$4:$C$12,2,FALSE)),"",VLOOKUP($B41,Lists!$B$4:$C$12,2,FALSE))</f>
        <v/>
      </c>
      <c r="D41" s="18" t="s">
        <v>801</v>
      </c>
      <c r="E41" s="25"/>
      <c r="F41" s="25" t="s">
        <v>1117</v>
      </c>
      <c r="G41" s="25" t="str">
        <f>IF(ISERROR(VLOOKUP($B41&amp;" "&amp;$H41,Lists!$N$4:$O$14,2,FALSE)),"",VLOOKUP($B41&amp;" "&amp;$H41,Lists!$N$4:$O$14,2,FALSE))</f>
        <v/>
      </c>
      <c r="H41" s="25" t="str">
        <f>IF(ISERROR(VLOOKUP($F41,Lists!$L$4:$M$7,2,FALSE)),"",VLOOKUP($F41,Lists!$L$4:$M$7,2,FALSE))</f>
        <v/>
      </c>
      <c r="I41" s="96" t="str">
        <f t="shared" si="2"/>
        <v/>
      </c>
      <c r="J41" s="25" t="str">
        <f t="shared" si="5"/>
        <v/>
      </c>
      <c r="K41" s="25" t="str">
        <f>IF(ISERROR(VLOOKUP($B41,Lists!$B$4:$K$12,10,FALSE)),"",IF(B41="Hydrogen",LOOKUP(D41,Lists!$AL$4:$AL$7,Lists!$AM$4:$AM$7),VLOOKUP($B41,Lists!$B$4:$K$12,10,FALSE)))</f>
        <v/>
      </c>
      <c r="L41" s="4"/>
      <c r="M41" s="4"/>
    </row>
    <row r="42" spans="1:13" x14ac:dyDescent="0.25">
      <c r="A42" s="12"/>
      <c r="B42" s="18" t="s">
        <v>758</v>
      </c>
      <c r="C42" s="12" t="str">
        <f>IF(ISERROR(VLOOKUP($B42,Lists!$B$4:$C$12,2,FALSE)),"",VLOOKUP($B42,Lists!$B$4:$C$12,2,FALSE))</f>
        <v/>
      </c>
      <c r="D42" s="18" t="s">
        <v>801</v>
      </c>
      <c r="E42" s="25"/>
      <c r="F42" s="25" t="s">
        <v>1117</v>
      </c>
      <c r="G42" s="25" t="str">
        <f>IF(ISERROR(VLOOKUP($B42&amp;" "&amp;$H42,Lists!$N$4:$O$14,2,FALSE)),"",VLOOKUP($B42&amp;" "&amp;$H42,Lists!$N$4:$O$14,2,FALSE))</f>
        <v/>
      </c>
      <c r="H42" s="25" t="str">
        <f>IF(ISERROR(VLOOKUP($F42,Lists!$L$4:$M$7,2,FALSE)),"",VLOOKUP($F42,Lists!$L$4:$M$7,2,FALSE))</f>
        <v/>
      </c>
      <c r="I42" s="96" t="str">
        <f t="shared" si="2"/>
        <v/>
      </c>
      <c r="J42" s="25" t="str">
        <f t="shared" si="5"/>
        <v/>
      </c>
      <c r="K42" s="25" t="str">
        <f>IF(ISERROR(VLOOKUP($B42,Lists!$B$4:$K$12,10,FALSE)),"",IF(B42="Hydrogen",LOOKUP(D42,Lists!$AL$4:$AL$7,Lists!$AM$4:$AM$7),VLOOKUP($B42,Lists!$B$4:$K$12,10,FALSE)))</f>
        <v/>
      </c>
      <c r="L42" s="4"/>
      <c r="M42" s="4"/>
    </row>
    <row r="43" spans="1:13" x14ac:dyDescent="0.25">
      <c r="A43" s="12"/>
      <c r="B43" s="18" t="s">
        <v>758</v>
      </c>
      <c r="C43" s="12" t="str">
        <f>IF(ISERROR(VLOOKUP($B43,Lists!$B$4:$C$12,2,FALSE)),"",VLOOKUP($B43,Lists!$B$4:$C$12,2,FALSE))</f>
        <v/>
      </c>
      <c r="D43" s="18" t="s">
        <v>801</v>
      </c>
      <c r="E43" s="25"/>
      <c r="F43" s="25" t="s">
        <v>1117</v>
      </c>
      <c r="G43" s="25" t="str">
        <f>IF(ISERROR(VLOOKUP($B43&amp;" "&amp;$H43,Lists!$N$4:$O$14,2,FALSE)),"",VLOOKUP($B43&amp;" "&amp;$H43,Lists!$N$4:$O$14,2,FALSE))</f>
        <v/>
      </c>
      <c r="H43" s="25" t="str">
        <f>IF(ISERROR(VLOOKUP($F43,Lists!$L$4:$M$7,2,FALSE)),"",VLOOKUP($F43,Lists!$L$4:$M$7,2,FALSE))</f>
        <v/>
      </c>
      <c r="I43" s="96" t="str">
        <f t="shared" si="2"/>
        <v/>
      </c>
      <c r="J43" s="25" t="str">
        <f t="shared" si="5"/>
        <v/>
      </c>
      <c r="K43" s="25" t="str">
        <f>IF(ISERROR(VLOOKUP($B43,Lists!$B$4:$K$12,10,FALSE)),"",IF(B43="Hydrogen",LOOKUP(D43,Lists!$AL$4:$AL$7,Lists!$AM$4:$AM$7),VLOOKUP($B43,Lists!$B$4:$K$12,10,FALSE)))</f>
        <v/>
      </c>
      <c r="L43" s="4"/>
      <c r="M43" s="4"/>
    </row>
    <row r="44" spans="1:13" x14ac:dyDescent="0.25">
      <c r="A44" s="12"/>
      <c r="B44" s="18" t="s">
        <v>758</v>
      </c>
      <c r="C44" s="12" t="str">
        <f>IF(ISERROR(VLOOKUP($B44,Lists!$B$4:$C$12,2,FALSE)),"",VLOOKUP($B44,Lists!$B$4:$C$12,2,FALSE))</f>
        <v/>
      </c>
      <c r="D44" s="18" t="s">
        <v>801</v>
      </c>
      <c r="E44" s="25"/>
      <c r="F44" s="25" t="s">
        <v>1117</v>
      </c>
      <c r="G44" s="25" t="str">
        <f>IF(ISERROR(VLOOKUP($B44&amp;" "&amp;$H44,Lists!$N$4:$O$14,2,FALSE)),"",VLOOKUP($B44&amp;" "&amp;$H44,Lists!$N$4:$O$14,2,FALSE))</f>
        <v/>
      </c>
      <c r="H44" s="25" t="str">
        <f>IF(ISERROR(VLOOKUP($F44,Lists!$L$4:$M$7,2,FALSE)),"",VLOOKUP($F44,Lists!$L$4:$M$7,2,FALSE))</f>
        <v/>
      </c>
      <c r="I44" s="96" t="str">
        <f t="shared" si="2"/>
        <v/>
      </c>
      <c r="J44" s="25" t="str">
        <f t="shared" si="5"/>
        <v/>
      </c>
      <c r="K44" s="25" t="str">
        <f>IF(ISERROR(VLOOKUP($B44,Lists!$B$4:$K$12,10,FALSE)),"",IF(B44="Hydrogen",LOOKUP(D44,Lists!$AL$4:$AL$7,Lists!$AM$4:$AM$7),VLOOKUP($B44,Lists!$B$4:$K$12,10,FALSE)))</f>
        <v/>
      </c>
      <c r="L44" s="4"/>
      <c r="M44" s="4"/>
    </row>
    <row r="45" spans="1:13" x14ac:dyDescent="0.25">
      <c r="A45" s="12"/>
      <c r="B45" s="18" t="s">
        <v>758</v>
      </c>
      <c r="C45" s="12" t="str">
        <f>IF(ISERROR(VLOOKUP($B45,Lists!$B$4:$C$12,2,FALSE)),"",VLOOKUP($B45,Lists!$B$4:$C$12,2,FALSE))</f>
        <v/>
      </c>
      <c r="D45" s="18" t="s">
        <v>801</v>
      </c>
      <c r="E45" s="25"/>
      <c r="F45" s="25" t="s">
        <v>1117</v>
      </c>
      <c r="G45" s="25" t="str">
        <f>IF(ISERROR(VLOOKUP($B45&amp;" "&amp;$H45,Lists!$N$4:$O$14,2,FALSE)),"",VLOOKUP($B45&amp;" "&amp;$H45,Lists!$N$4:$O$14,2,FALSE))</f>
        <v/>
      </c>
      <c r="H45" s="25" t="str">
        <f>IF(ISERROR(VLOOKUP($F45,Lists!$L$4:$M$7,2,FALSE)),"",VLOOKUP($F45,Lists!$L$4:$M$7,2,FALSE))</f>
        <v/>
      </c>
      <c r="I45" s="96" t="str">
        <f t="shared" si="2"/>
        <v/>
      </c>
      <c r="J45" s="25" t="str">
        <f t="shared" si="5"/>
        <v/>
      </c>
      <c r="K45" s="25" t="str">
        <f>IF(ISERROR(VLOOKUP($B45,Lists!$B$4:$K$12,10,FALSE)),"",IF(B45="Hydrogen",LOOKUP(D45,Lists!$AL$4:$AL$7,Lists!$AM$4:$AM$7),VLOOKUP($B45,Lists!$B$4:$K$12,10,FALSE)))</f>
        <v/>
      </c>
      <c r="L45" s="4"/>
      <c r="M45" s="4"/>
    </row>
    <row r="46" spans="1:13" x14ac:dyDescent="0.25">
      <c r="A46" s="12"/>
      <c r="B46" s="18" t="s">
        <v>758</v>
      </c>
      <c r="C46" s="12" t="str">
        <f>IF(ISERROR(VLOOKUP($B46,Lists!$B$4:$C$12,2,FALSE)),"",VLOOKUP($B46,Lists!$B$4:$C$12,2,FALSE))</f>
        <v/>
      </c>
      <c r="D46" s="18" t="s">
        <v>801</v>
      </c>
      <c r="E46" s="25"/>
      <c r="F46" s="25" t="s">
        <v>1117</v>
      </c>
      <c r="G46" s="25" t="str">
        <f>IF(ISERROR(VLOOKUP($B46&amp;" "&amp;$H46,Lists!$N$4:$O$14,2,FALSE)),"",VLOOKUP($B46&amp;" "&amp;$H46,Lists!$N$4:$O$14,2,FALSE))</f>
        <v/>
      </c>
      <c r="H46" s="25" t="str">
        <f>IF(ISERROR(VLOOKUP($F46,Lists!$L$4:$M$7,2,FALSE)),"",VLOOKUP($F46,Lists!$L$4:$M$7,2,FALSE))</f>
        <v/>
      </c>
      <c r="I46" s="96" t="str">
        <f t="shared" si="2"/>
        <v/>
      </c>
      <c r="J46" s="25" t="str">
        <f t="shared" si="5"/>
        <v/>
      </c>
      <c r="K46" s="25" t="str">
        <f>IF(ISERROR(VLOOKUP($B46,Lists!$B$4:$K$12,10,FALSE)),"",IF(B46="Hydrogen",LOOKUP(D46,Lists!$AL$4:$AL$7,Lists!$AM$4:$AM$7),VLOOKUP($B46,Lists!$B$4:$K$12,10,FALSE)))</f>
        <v/>
      </c>
      <c r="L46" s="4"/>
      <c r="M46" s="4"/>
    </row>
    <row r="47" spans="1:13" x14ac:dyDescent="0.25">
      <c r="A47" s="12"/>
      <c r="B47" s="18" t="s">
        <v>758</v>
      </c>
      <c r="C47" s="12" t="str">
        <f>IF(ISERROR(VLOOKUP($B47,Lists!$B$4:$C$12,2,FALSE)),"",VLOOKUP($B47,Lists!$B$4:$C$12,2,FALSE))</f>
        <v/>
      </c>
      <c r="D47" s="18" t="s">
        <v>801</v>
      </c>
      <c r="E47" s="25"/>
      <c r="F47" s="25" t="s">
        <v>1117</v>
      </c>
      <c r="G47" s="25" t="str">
        <f>IF(ISERROR(VLOOKUP($B47&amp;" "&amp;$H47,Lists!$N$4:$O$14,2,FALSE)),"",VLOOKUP($B47&amp;" "&amp;$H47,Lists!$N$4:$O$14,2,FALSE))</f>
        <v/>
      </c>
      <c r="H47" s="25" t="str">
        <f>IF(ISERROR(VLOOKUP($F47,Lists!$L$4:$M$7,2,FALSE)),"",VLOOKUP($F47,Lists!$L$4:$M$7,2,FALSE))</f>
        <v/>
      </c>
      <c r="I47" s="96" t="str">
        <f t="shared" si="2"/>
        <v/>
      </c>
      <c r="J47" s="25" t="str">
        <f t="shared" si="5"/>
        <v/>
      </c>
      <c r="K47" s="25" t="str">
        <f>IF(ISERROR(VLOOKUP($B47,Lists!$B$4:$K$12,10,FALSE)),"",IF(B47="Hydrogen",LOOKUP(D47,Lists!$AL$4:$AL$7,Lists!$AM$4:$AM$7),VLOOKUP($B47,Lists!$B$4:$K$12,10,FALSE)))</f>
        <v/>
      </c>
      <c r="L47" s="4"/>
      <c r="M47" s="4"/>
    </row>
    <row r="48" spans="1:13" x14ac:dyDescent="0.25">
      <c r="A48" s="12"/>
      <c r="B48" s="18" t="s">
        <v>758</v>
      </c>
      <c r="C48" s="12" t="str">
        <f>IF(ISERROR(VLOOKUP($B48,Lists!$B$4:$C$12,2,FALSE)),"",VLOOKUP($B48,Lists!$B$4:$C$12,2,FALSE))</f>
        <v/>
      </c>
      <c r="D48" s="18" t="s">
        <v>801</v>
      </c>
      <c r="E48" s="25"/>
      <c r="F48" s="25" t="s">
        <v>1117</v>
      </c>
      <c r="G48" s="25" t="str">
        <f>IF(ISERROR(VLOOKUP($B48&amp;" "&amp;$H48,Lists!$N$4:$O$14,2,FALSE)),"",VLOOKUP($B48&amp;" "&amp;$H48,Lists!$N$4:$O$14,2,FALSE))</f>
        <v/>
      </c>
      <c r="H48" s="25" t="str">
        <f>IF(ISERROR(VLOOKUP($F48,Lists!$L$4:$M$7,2,FALSE)),"",VLOOKUP($F48,Lists!$L$4:$M$7,2,FALSE))</f>
        <v/>
      </c>
      <c r="I48" s="96" t="str">
        <f t="shared" si="2"/>
        <v/>
      </c>
      <c r="J48" s="25" t="str">
        <f t="shared" si="5"/>
        <v/>
      </c>
      <c r="K48" s="25" t="str">
        <f>IF(ISERROR(VLOOKUP($B48,Lists!$B$4:$K$12,10,FALSE)),"",IF(B48="Hydrogen",LOOKUP(D48,Lists!$AL$4:$AL$7,Lists!$AM$4:$AM$7),VLOOKUP($B48,Lists!$B$4:$K$12,10,FALSE)))</f>
        <v/>
      </c>
      <c r="L48" s="4"/>
      <c r="M48" s="4"/>
    </row>
    <row r="49" spans="1:13" x14ac:dyDescent="0.25">
      <c r="A49" s="12"/>
      <c r="B49" s="18" t="s">
        <v>758</v>
      </c>
      <c r="C49" s="12" t="str">
        <f>IF(ISERROR(VLOOKUP($B49,Lists!$B$4:$C$12,2,FALSE)),"",VLOOKUP($B49,Lists!$B$4:$C$12,2,FALSE))</f>
        <v/>
      </c>
      <c r="D49" s="18" t="s">
        <v>801</v>
      </c>
      <c r="E49" s="25"/>
      <c r="F49" s="25" t="s">
        <v>1117</v>
      </c>
      <c r="G49" s="25" t="str">
        <f>IF(ISERROR(VLOOKUP($B49&amp;" "&amp;$H49,Lists!$N$4:$O$14,2,FALSE)),"",VLOOKUP($B49&amp;" "&amp;$H49,Lists!$N$4:$O$14,2,FALSE))</f>
        <v/>
      </c>
      <c r="H49" s="25" t="str">
        <f>IF(ISERROR(VLOOKUP($F49,Lists!$L$4:$M$7,2,FALSE)),"",VLOOKUP($F49,Lists!$L$4:$M$7,2,FALSE))</f>
        <v/>
      </c>
      <c r="I49" s="96" t="str">
        <f t="shared" si="2"/>
        <v/>
      </c>
      <c r="J49" s="25" t="str">
        <f t="shared" si="5"/>
        <v/>
      </c>
      <c r="K49" s="25" t="str">
        <f>IF(ISERROR(VLOOKUP($B49,Lists!$B$4:$K$12,10,FALSE)),"",IF(B49="Hydrogen",LOOKUP(D49,Lists!$AL$4:$AL$7,Lists!$AM$4:$AM$7),VLOOKUP($B49,Lists!$B$4:$K$12,10,FALSE)))</f>
        <v/>
      </c>
      <c r="L49" s="4"/>
      <c r="M49" s="4"/>
    </row>
    <row r="50" spans="1:13" x14ac:dyDescent="0.25">
      <c r="A50" s="12"/>
      <c r="B50" s="18" t="s">
        <v>758</v>
      </c>
      <c r="C50" s="12" t="str">
        <f>IF(ISERROR(VLOOKUP($B50,Lists!$B$4:$C$12,2,FALSE)),"",VLOOKUP($B50,Lists!$B$4:$C$12,2,FALSE))</f>
        <v/>
      </c>
      <c r="D50" s="18" t="s">
        <v>801</v>
      </c>
      <c r="E50" s="25"/>
      <c r="F50" s="25" t="s">
        <v>1117</v>
      </c>
      <c r="G50" s="25" t="str">
        <f>IF(ISERROR(VLOOKUP($B50&amp;" "&amp;$H50,Lists!$N$4:$O$14,2,FALSE)),"",VLOOKUP($B50&amp;" "&amp;$H50,Lists!$N$4:$O$14,2,FALSE))</f>
        <v/>
      </c>
      <c r="H50" s="25" t="str">
        <f>IF(ISERROR(VLOOKUP($F50,Lists!$L$4:$M$7,2,FALSE)),"",VLOOKUP($F50,Lists!$L$4:$M$7,2,FALSE))</f>
        <v/>
      </c>
      <c r="I50" s="96" t="str">
        <f t="shared" si="2"/>
        <v/>
      </c>
      <c r="J50" s="25" t="str">
        <f t="shared" si="5"/>
        <v/>
      </c>
      <c r="K50" s="25" t="str">
        <f>IF(ISERROR(VLOOKUP($B50,Lists!$B$4:$K$12,10,FALSE)),"",IF(B50="Hydrogen",LOOKUP(D50,Lists!$AL$4:$AL$7,Lists!$AM$4:$AM$7),VLOOKUP($B50,Lists!$B$4:$K$12,10,FALSE)))</f>
        <v/>
      </c>
      <c r="L50" s="4"/>
      <c r="M50" s="4"/>
    </row>
    <row r="51" spans="1:13" x14ac:dyDescent="0.25">
      <c r="A51" s="12"/>
      <c r="B51" s="18" t="s">
        <v>758</v>
      </c>
      <c r="C51" s="12" t="str">
        <f>IF(ISERROR(VLOOKUP($B51,Lists!$B$4:$C$12,2,FALSE)),"",VLOOKUP($B51,Lists!$B$4:$C$12,2,FALSE))</f>
        <v/>
      </c>
      <c r="D51" s="18" t="s">
        <v>801</v>
      </c>
      <c r="E51" s="25"/>
      <c r="F51" s="25" t="s">
        <v>1117</v>
      </c>
      <c r="G51" s="25" t="str">
        <f>IF(ISERROR(VLOOKUP($B51&amp;" "&amp;$H51,Lists!$N$4:$O$14,2,FALSE)),"",VLOOKUP($B51&amp;" "&amp;$H51,Lists!$N$4:$O$14,2,FALSE))</f>
        <v/>
      </c>
      <c r="H51" s="25" t="str">
        <f>IF(ISERROR(VLOOKUP($F51,Lists!$L$4:$M$7,2,FALSE)),"",VLOOKUP($F51,Lists!$L$4:$M$7,2,FALSE))</f>
        <v/>
      </c>
      <c r="I51" s="96" t="str">
        <f t="shared" si="2"/>
        <v/>
      </c>
      <c r="J51" s="25" t="str">
        <f t="shared" si="5"/>
        <v/>
      </c>
      <c r="K51" s="25" t="str">
        <f>IF(ISERROR(VLOOKUP($B51,Lists!$B$4:$K$12,10,FALSE)),"",IF(B51="Hydrogen",LOOKUP(D51,Lists!$AL$4:$AL$7,Lists!$AM$4:$AM$7),VLOOKUP($B51,Lists!$B$4:$K$12,10,FALSE)))</f>
        <v/>
      </c>
      <c r="L51" s="4"/>
      <c r="M51" s="4"/>
    </row>
    <row r="52" spans="1:13" x14ac:dyDescent="0.25">
      <c r="A52" s="12"/>
      <c r="B52" s="18" t="s">
        <v>758</v>
      </c>
      <c r="C52" s="12" t="str">
        <f>IF(ISERROR(VLOOKUP($B52,Lists!$B$4:$C$12,2,FALSE)),"",VLOOKUP($B52,Lists!$B$4:$C$12,2,FALSE))</f>
        <v/>
      </c>
      <c r="D52" s="18" t="s">
        <v>801</v>
      </c>
      <c r="E52" s="25"/>
      <c r="F52" s="25" t="s">
        <v>1117</v>
      </c>
      <c r="G52" s="25" t="str">
        <f>IF(ISERROR(VLOOKUP($B52&amp;" "&amp;$H52,Lists!$N$4:$O$14,2,FALSE)),"",VLOOKUP($B52&amp;" "&amp;$H52,Lists!$N$4:$O$14,2,FALSE))</f>
        <v/>
      </c>
      <c r="H52" s="25" t="str">
        <f>IF(ISERROR(VLOOKUP($F52,Lists!$L$4:$M$7,2,FALSE)),"",VLOOKUP($F52,Lists!$L$4:$M$7,2,FALSE))</f>
        <v/>
      </c>
      <c r="I52" s="96" t="str">
        <f t="shared" si="2"/>
        <v/>
      </c>
      <c r="J52" s="25" t="str">
        <f t="shared" si="5"/>
        <v/>
      </c>
      <c r="K52" s="25" t="str">
        <f>IF(ISERROR(VLOOKUP($B52,Lists!$B$4:$K$12,10,FALSE)),"",IF(B52="Hydrogen",LOOKUP(D52,Lists!$AL$4:$AL$7,Lists!$AM$4:$AM$7),VLOOKUP($B52,Lists!$B$4:$K$12,10,FALSE)))</f>
        <v/>
      </c>
      <c r="L52" s="4"/>
      <c r="M52" s="4"/>
    </row>
    <row r="53" spans="1:13" x14ac:dyDescent="0.25">
      <c r="A53" s="12"/>
      <c r="B53" s="18" t="s">
        <v>758</v>
      </c>
      <c r="C53" s="12" t="str">
        <f>IF(ISERROR(VLOOKUP($B53,Lists!$B$4:$C$12,2,FALSE)),"",VLOOKUP($B53,Lists!$B$4:$C$12,2,FALSE))</f>
        <v/>
      </c>
      <c r="D53" s="18" t="s">
        <v>801</v>
      </c>
      <c r="E53" s="25"/>
      <c r="F53" s="25" t="s">
        <v>1117</v>
      </c>
      <c r="G53" s="25" t="str">
        <f>IF(ISERROR(VLOOKUP($B53&amp;" "&amp;$H53,Lists!$N$4:$O$14,2,FALSE)),"",VLOOKUP($B53&amp;" "&amp;$H53,Lists!$N$4:$O$14,2,FALSE))</f>
        <v/>
      </c>
      <c r="H53" s="25" t="str">
        <f>IF(ISERROR(VLOOKUP($F53,Lists!$L$4:$M$7,2,FALSE)),"",VLOOKUP($F53,Lists!$L$4:$M$7,2,FALSE))</f>
        <v/>
      </c>
      <c r="I53" s="96" t="str">
        <f t="shared" si="2"/>
        <v/>
      </c>
      <c r="J53" s="25" t="str">
        <f t="shared" si="5"/>
        <v/>
      </c>
      <c r="K53" s="25" t="str">
        <f>IF(ISERROR(VLOOKUP($B53,Lists!$B$4:$K$12,10,FALSE)),"",IF(B53="Hydrogen",LOOKUP(D53,Lists!$AL$4:$AL$7,Lists!$AM$4:$AM$7),VLOOKUP($B53,Lists!$B$4:$K$12,10,FALSE)))</f>
        <v/>
      </c>
      <c r="L53" s="4"/>
      <c r="M53" s="4"/>
    </row>
    <row r="54" spans="1:13" x14ac:dyDescent="0.25">
      <c r="A54" s="12"/>
      <c r="B54" s="18" t="s">
        <v>758</v>
      </c>
      <c r="C54" s="12" t="str">
        <f>IF(ISERROR(VLOOKUP($B54,Lists!$B$4:$C$12,2,FALSE)),"",VLOOKUP($B54,Lists!$B$4:$C$12,2,FALSE))</f>
        <v/>
      </c>
      <c r="D54" s="18" t="s">
        <v>801</v>
      </c>
      <c r="E54" s="25"/>
      <c r="F54" s="25" t="s">
        <v>1117</v>
      </c>
      <c r="G54" s="25" t="str">
        <f>IF(ISERROR(VLOOKUP($B54&amp;" "&amp;$H54,Lists!$N$4:$O$14,2,FALSE)),"",VLOOKUP($B54&amp;" "&amp;$H54,Lists!$N$4:$O$14,2,FALSE))</f>
        <v/>
      </c>
      <c r="H54" s="25" t="str">
        <f>IF(ISERROR(VLOOKUP($F54,Lists!$L$4:$M$7,2,FALSE)),"",VLOOKUP($F54,Lists!$L$4:$M$7,2,FALSE))</f>
        <v/>
      </c>
      <c r="I54" s="96" t="str">
        <f t="shared" si="2"/>
        <v/>
      </c>
      <c r="J54" s="25" t="str">
        <f t="shared" si="5"/>
        <v/>
      </c>
      <c r="K54" s="25" t="str">
        <f>IF(ISERROR(VLOOKUP($B54,Lists!$B$4:$K$12,10,FALSE)),"",IF(B54="Hydrogen",LOOKUP(D54,Lists!$AL$4:$AL$7,Lists!$AM$4:$AM$7),VLOOKUP($B54,Lists!$B$4:$K$12,10,FALSE)))</f>
        <v/>
      </c>
      <c r="L54" s="4"/>
      <c r="M54" s="4"/>
    </row>
    <row r="55" spans="1:13" x14ac:dyDescent="0.25">
      <c r="A55" s="12"/>
      <c r="B55" s="18" t="s">
        <v>758</v>
      </c>
      <c r="C55" s="12" t="str">
        <f>IF(ISERROR(VLOOKUP($B55,Lists!$B$4:$C$12,2,FALSE)),"",VLOOKUP($B55,Lists!$B$4:$C$12,2,FALSE))</f>
        <v/>
      </c>
      <c r="D55" s="18" t="s">
        <v>801</v>
      </c>
      <c r="E55" s="25"/>
      <c r="F55" s="25" t="s">
        <v>1117</v>
      </c>
      <c r="G55" s="25" t="str">
        <f>IF(ISERROR(VLOOKUP($B55&amp;" "&amp;$H55,Lists!$N$4:$O$14,2,FALSE)),"",VLOOKUP($B55&amp;" "&amp;$H55,Lists!$N$4:$O$14,2,FALSE))</f>
        <v/>
      </c>
      <c r="H55" s="25" t="str">
        <f>IF(ISERROR(VLOOKUP($F55,Lists!$L$4:$M$7,2,FALSE)),"",VLOOKUP($F55,Lists!$L$4:$M$7,2,FALSE))</f>
        <v/>
      </c>
      <c r="I55" s="96" t="str">
        <f t="shared" si="2"/>
        <v/>
      </c>
      <c r="J55" s="25" t="str">
        <f t="shared" si="5"/>
        <v/>
      </c>
      <c r="K55" s="25" t="str">
        <f>IF(ISERROR(VLOOKUP($B55,Lists!$B$4:$K$12,10,FALSE)),"",IF(B55="Hydrogen",LOOKUP(D55,Lists!$AL$4:$AL$7,Lists!$AM$4:$AM$7),VLOOKUP($B55,Lists!$B$4:$K$12,10,FALSE)))</f>
        <v/>
      </c>
      <c r="L55" s="4"/>
      <c r="M55" s="4"/>
    </row>
    <row r="56" spans="1:13" x14ac:dyDescent="0.25">
      <c r="A56" s="12"/>
      <c r="B56" s="18" t="s">
        <v>758</v>
      </c>
      <c r="C56" s="12" t="str">
        <f>IF(ISERROR(VLOOKUP($B56,Lists!$B$4:$C$12,2,FALSE)),"",VLOOKUP($B56,Lists!$B$4:$C$12,2,FALSE))</f>
        <v/>
      </c>
      <c r="D56" s="18" t="s">
        <v>801</v>
      </c>
      <c r="E56" s="25"/>
      <c r="F56" s="25" t="s">
        <v>1117</v>
      </c>
      <c r="G56" s="25" t="str">
        <f>IF(ISERROR(VLOOKUP($B56&amp;" "&amp;$H56,Lists!$N$4:$O$14,2,FALSE)),"",VLOOKUP($B56&amp;" "&amp;$H56,Lists!$N$4:$O$14,2,FALSE))</f>
        <v/>
      </c>
      <c r="H56" s="25" t="str">
        <f>IF(ISERROR(VLOOKUP($F56,Lists!$L$4:$M$7,2,FALSE)),"",VLOOKUP($F56,Lists!$L$4:$M$7,2,FALSE))</f>
        <v/>
      </c>
      <c r="I56" s="96" t="str">
        <f t="shared" si="2"/>
        <v/>
      </c>
      <c r="J56" s="25" t="str">
        <f t="shared" si="5"/>
        <v/>
      </c>
      <c r="K56" s="25" t="str">
        <f>IF(ISERROR(VLOOKUP($B56,Lists!$B$4:$K$12,10,FALSE)),"",IF(B56="Hydrogen",LOOKUP(D56,Lists!$AL$4:$AL$7,Lists!$AM$4:$AM$7),VLOOKUP($B56,Lists!$B$4:$K$12,10,FALSE)))</f>
        <v/>
      </c>
      <c r="L56" s="4"/>
      <c r="M56" s="4"/>
    </row>
    <row r="57" spans="1:13" x14ac:dyDescent="0.25">
      <c r="A57" s="12"/>
      <c r="B57" s="18" t="s">
        <v>758</v>
      </c>
      <c r="C57" s="12" t="str">
        <f>IF(ISERROR(VLOOKUP($B57,Lists!$B$4:$C$12,2,FALSE)),"",VLOOKUP($B57,Lists!$B$4:$C$12,2,FALSE))</f>
        <v/>
      </c>
      <c r="D57" s="18" t="s">
        <v>801</v>
      </c>
      <c r="E57" s="25"/>
      <c r="F57" s="25" t="s">
        <v>1117</v>
      </c>
      <c r="G57" s="25" t="str">
        <f>IF(ISERROR(VLOOKUP($B57&amp;" "&amp;$H57,Lists!$N$4:$O$14,2,FALSE)),"",VLOOKUP($B57&amp;" "&amp;$H57,Lists!$N$4:$O$14,2,FALSE))</f>
        <v/>
      </c>
      <c r="H57" s="25" t="str">
        <f>IF(ISERROR(VLOOKUP($F57,Lists!$L$4:$M$7,2,FALSE)),"",VLOOKUP($F57,Lists!$L$4:$M$7,2,FALSE))</f>
        <v/>
      </c>
      <c r="I57" s="96" t="str">
        <f t="shared" si="2"/>
        <v/>
      </c>
      <c r="J57" s="25" t="str">
        <f t="shared" si="5"/>
        <v/>
      </c>
      <c r="K57" s="25" t="str">
        <f>IF(ISERROR(VLOOKUP($B57,Lists!$B$4:$K$12,10,FALSE)),"",IF(B57="Hydrogen",LOOKUP(D57,Lists!$AL$4:$AL$7,Lists!$AM$4:$AM$7),VLOOKUP($B57,Lists!$B$4:$K$12,10,FALSE)))</f>
        <v/>
      </c>
      <c r="L57" s="4"/>
      <c r="M57" s="4"/>
    </row>
    <row r="58" spans="1:13" x14ac:dyDescent="0.25">
      <c r="A58" s="12"/>
      <c r="B58" s="18" t="s">
        <v>758</v>
      </c>
      <c r="C58" s="12" t="str">
        <f>IF(ISERROR(VLOOKUP($B58,Lists!$B$4:$C$12,2,FALSE)),"",VLOOKUP($B58,Lists!$B$4:$C$12,2,FALSE))</f>
        <v/>
      </c>
      <c r="D58" s="18" t="s">
        <v>801</v>
      </c>
      <c r="E58" s="25"/>
      <c r="F58" s="25" t="s">
        <v>1117</v>
      </c>
      <c r="G58" s="25" t="str">
        <f>IF(ISERROR(VLOOKUP($B58&amp;" "&amp;$H58,Lists!$N$4:$O$14,2,FALSE)),"",VLOOKUP($B58&amp;" "&amp;$H58,Lists!$N$4:$O$14,2,FALSE))</f>
        <v/>
      </c>
      <c r="H58" s="25" t="str">
        <f>IF(ISERROR(VLOOKUP($F58,Lists!$L$4:$M$7,2,FALSE)),"",VLOOKUP($F58,Lists!$L$4:$M$7,2,FALSE))</f>
        <v/>
      </c>
      <c r="I58" s="96" t="str">
        <f t="shared" si="2"/>
        <v/>
      </c>
      <c r="J58" s="25" t="str">
        <f t="shared" si="5"/>
        <v/>
      </c>
      <c r="K58" s="25" t="str">
        <f>IF(ISERROR(VLOOKUP($B58,Lists!$B$4:$K$12,10,FALSE)),"",IF(B58="Hydrogen",LOOKUP(D58,Lists!$AL$4:$AL$7,Lists!$AM$4:$AM$7),VLOOKUP($B58,Lists!$B$4:$K$12,10,FALSE)))</f>
        <v/>
      </c>
      <c r="L58" s="4"/>
      <c r="M58" s="4"/>
    </row>
    <row r="59" spans="1:13" x14ac:dyDescent="0.25">
      <c r="A59" s="12"/>
      <c r="B59" s="18" t="s">
        <v>758</v>
      </c>
      <c r="C59" s="12" t="str">
        <f>IF(ISERROR(VLOOKUP($B59,Lists!$B$4:$C$12,2,FALSE)),"",VLOOKUP($B59,Lists!$B$4:$C$12,2,FALSE))</f>
        <v/>
      </c>
      <c r="D59" s="18" t="s">
        <v>801</v>
      </c>
      <c r="E59" s="25"/>
      <c r="F59" s="25" t="s">
        <v>1117</v>
      </c>
      <c r="G59" s="25" t="str">
        <f>IF(ISERROR(VLOOKUP($B59&amp;" "&amp;$H59,Lists!$N$4:$O$14,2,FALSE)),"",VLOOKUP($B59&amp;" "&amp;$H59,Lists!$N$4:$O$14,2,FALSE))</f>
        <v/>
      </c>
      <c r="H59" s="25" t="str">
        <f>IF(ISERROR(VLOOKUP($F59,Lists!$L$4:$M$7,2,FALSE)),"",VLOOKUP($F59,Lists!$L$4:$M$7,2,FALSE))</f>
        <v/>
      </c>
      <c r="I59" s="96" t="str">
        <f t="shared" si="2"/>
        <v/>
      </c>
      <c r="J59" s="25" t="str">
        <f t="shared" si="5"/>
        <v/>
      </c>
      <c r="K59" s="25" t="str">
        <f>IF(ISERROR(VLOOKUP($B59,Lists!$B$4:$K$12,10,FALSE)),"",IF(B59="Hydrogen",LOOKUP(D59,Lists!$AL$4:$AL$7,Lists!$AM$4:$AM$7),VLOOKUP($B59,Lists!$B$4:$K$12,10,FALSE)))</f>
        <v/>
      </c>
      <c r="L59" s="4"/>
      <c r="M59" s="4"/>
    </row>
    <row r="60" spans="1:13" x14ac:dyDescent="0.25">
      <c r="A60" s="12"/>
      <c r="B60" s="18" t="s">
        <v>758</v>
      </c>
      <c r="C60" s="12" t="str">
        <f>IF(ISERROR(VLOOKUP($B60,Lists!$B$4:$C$12,2,FALSE)),"",VLOOKUP($B60,Lists!$B$4:$C$12,2,FALSE))</f>
        <v/>
      </c>
      <c r="D60" s="18" t="s">
        <v>801</v>
      </c>
      <c r="E60" s="25"/>
      <c r="F60" s="25" t="s">
        <v>1117</v>
      </c>
      <c r="G60" s="25" t="str">
        <f>IF(ISERROR(VLOOKUP($B60&amp;" "&amp;$H60,Lists!$N$4:$O$14,2,FALSE)),"",VLOOKUP($B60&amp;" "&amp;$H60,Lists!$N$4:$O$14,2,FALSE))</f>
        <v/>
      </c>
      <c r="H60" s="25" t="str">
        <f>IF(ISERROR(VLOOKUP($F60,Lists!$L$4:$M$7,2,FALSE)),"",VLOOKUP($F60,Lists!$L$4:$M$7,2,FALSE))</f>
        <v/>
      </c>
      <c r="I60" s="96" t="str">
        <f t="shared" si="2"/>
        <v/>
      </c>
      <c r="J60" s="25" t="str">
        <f t="shared" si="5"/>
        <v/>
      </c>
      <c r="K60" s="25" t="str">
        <f>IF(ISERROR(VLOOKUP($B60,Lists!$B$4:$K$12,10,FALSE)),"",IF(B60="Hydrogen",LOOKUP(D60,Lists!$AL$4:$AL$7,Lists!$AM$4:$AM$7),VLOOKUP($B60,Lists!$B$4:$K$12,10,FALSE)))</f>
        <v/>
      </c>
      <c r="L60" s="4"/>
      <c r="M60" s="4"/>
    </row>
    <row r="61" spans="1:13" x14ac:dyDescent="0.25">
      <c r="A61" s="12"/>
      <c r="B61" s="18" t="s">
        <v>758</v>
      </c>
      <c r="C61" s="12" t="str">
        <f>IF(ISERROR(VLOOKUP($B61,Lists!$B$4:$C$12,2,FALSE)),"",VLOOKUP($B61,Lists!$B$4:$C$12,2,FALSE))</f>
        <v/>
      </c>
      <c r="D61" s="18" t="s">
        <v>801</v>
      </c>
      <c r="E61" s="25"/>
      <c r="F61" s="25" t="s">
        <v>1117</v>
      </c>
      <c r="G61" s="25" t="str">
        <f>IF(ISERROR(VLOOKUP($B61&amp;" "&amp;$H61,Lists!$N$4:$O$14,2,FALSE)),"",VLOOKUP($B61&amp;" "&amp;$H61,Lists!$N$4:$O$14,2,FALSE))</f>
        <v/>
      </c>
      <c r="H61" s="25" t="str">
        <f>IF(ISERROR(VLOOKUP($F61,Lists!$L$4:$M$7,2,FALSE)),"",VLOOKUP($F61,Lists!$L$4:$M$7,2,FALSE))</f>
        <v/>
      </c>
      <c r="I61" s="96" t="str">
        <f t="shared" si="2"/>
        <v/>
      </c>
      <c r="J61" s="25" t="str">
        <f t="shared" si="5"/>
        <v/>
      </c>
      <c r="K61" s="25" t="str">
        <f>IF(ISERROR(VLOOKUP($B61,Lists!$B$4:$K$12,10,FALSE)),"",IF(B61="Hydrogen",LOOKUP(D61,Lists!$AL$4:$AL$7,Lists!$AM$4:$AM$7),VLOOKUP($B61,Lists!$B$4:$K$12,10,FALSE)))</f>
        <v/>
      </c>
      <c r="L61" s="4"/>
      <c r="M61" s="4"/>
    </row>
    <row r="62" spans="1:13" x14ac:dyDescent="0.25">
      <c r="A62" s="12"/>
      <c r="B62" s="18" t="s">
        <v>758</v>
      </c>
      <c r="C62" s="12" t="str">
        <f>IF(ISERROR(VLOOKUP($B62,Lists!$B$4:$C$12,2,FALSE)),"",VLOOKUP($B62,Lists!$B$4:$C$12,2,FALSE))</f>
        <v/>
      </c>
      <c r="D62" s="18" t="s">
        <v>801</v>
      </c>
      <c r="E62" s="25"/>
      <c r="F62" s="25" t="s">
        <v>1117</v>
      </c>
      <c r="G62" s="25" t="str">
        <f>IF(ISERROR(VLOOKUP($B62&amp;" "&amp;$H62,Lists!$N$4:$O$14,2,FALSE)),"",VLOOKUP($B62&amp;" "&amp;$H62,Lists!$N$4:$O$14,2,FALSE))</f>
        <v/>
      </c>
      <c r="H62" s="25" t="str">
        <f>IF(ISERROR(VLOOKUP($F62,Lists!$L$4:$M$7,2,FALSE)),"",VLOOKUP($F62,Lists!$L$4:$M$7,2,FALSE))</f>
        <v/>
      </c>
      <c r="I62" s="96" t="str">
        <f t="shared" si="2"/>
        <v/>
      </c>
      <c r="J62" s="25" t="str">
        <f t="shared" si="5"/>
        <v/>
      </c>
      <c r="K62" s="25" t="str">
        <f>IF(ISERROR(VLOOKUP($B62,Lists!$B$4:$K$12,10,FALSE)),"",IF(B62="Hydrogen",LOOKUP(D62,Lists!$AL$4:$AL$7,Lists!$AM$4:$AM$7),VLOOKUP($B62,Lists!$B$4:$K$12,10,FALSE)))</f>
        <v/>
      </c>
      <c r="L62" s="4"/>
      <c r="M62" s="4"/>
    </row>
    <row r="63" spans="1:13" x14ac:dyDescent="0.25">
      <c r="A63" s="12"/>
      <c r="B63" s="18" t="s">
        <v>758</v>
      </c>
      <c r="C63" s="12" t="str">
        <f>IF(ISERROR(VLOOKUP($B63,Lists!$B$4:$C$12,2,FALSE)),"",VLOOKUP($B63,Lists!$B$4:$C$12,2,FALSE))</f>
        <v/>
      </c>
      <c r="D63" s="18" t="s">
        <v>801</v>
      </c>
      <c r="E63" s="25"/>
      <c r="F63" s="25" t="s">
        <v>1117</v>
      </c>
      <c r="G63" s="25" t="str">
        <f>IF(ISERROR(VLOOKUP($B63&amp;" "&amp;$H63,Lists!$N$4:$O$14,2,FALSE)),"",VLOOKUP($B63&amp;" "&amp;$H63,Lists!$N$4:$O$14,2,FALSE))</f>
        <v/>
      </c>
      <c r="H63" s="25" t="str">
        <f>IF(ISERROR(VLOOKUP($F63,Lists!$L$4:$M$7,2,FALSE)),"",VLOOKUP($F63,Lists!$L$4:$M$7,2,FALSE))</f>
        <v/>
      </c>
      <c r="I63" s="96" t="str">
        <f t="shared" si="2"/>
        <v/>
      </c>
      <c r="J63" s="25" t="str">
        <f t="shared" si="5"/>
        <v/>
      </c>
      <c r="K63" s="25" t="str">
        <f>IF(ISERROR(VLOOKUP($B63,Lists!$B$4:$K$12,10,FALSE)),"",IF(B63="Hydrogen",LOOKUP(D63,Lists!$AL$4:$AL$7,Lists!$AM$4:$AM$7),VLOOKUP($B63,Lists!$B$4:$K$12,10,FALSE)))</f>
        <v/>
      </c>
      <c r="L63" s="4"/>
      <c r="M63" s="4"/>
    </row>
    <row r="64" spans="1:13" x14ac:dyDescent="0.25">
      <c r="A64" s="12"/>
      <c r="B64" s="18" t="s">
        <v>758</v>
      </c>
      <c r="C64" s="12" t="str">
        <f>IF(ISERROR(VLOOKUP($B64,Lists!$B$4:$C$12,2,FALSE)),"",VLOOKUP($B64,Lists!$B$4:$C$12,2,FALSE))</f>
        <v/>
      </c>
      <c r="D64" s="18" t="s">
        <v>801</v>
      </c>
      <c r="E64" s="25"/>
      <c r="F64" s="25" t="s">
        <v>1117</v>
      </c>
      <c r="G64" s="25" t="str">
        <f>IF(ISERROR(VLOOKUP($B64&amp;" "&amp;$H64,Lists!$N$4:$O$14,2,FALSE)),"",VLOOKUP($B64&amp;" "&amp;$H64,Lists!$N$4:$O$14,2,FALSE))</f>
        <v/>
      </c>
      <c r="H64" s="25" t="str">
        <f>IF(ISERROR(VLOOKUP($F64,Lists!$L$4:$M$7,2,FALSE)),"",VLOOKUP($F64,Lists!$L$4:$M$7,2,FALSE))</f>
        <v/>
      </c>
      <c r="I64" s="96" t="str">
        <f t="shared" si="2"/>
        <v/>
      </c>
      <c r="J64" s="25" t="str">
        <f t="shared" si="5"/>
        <v/>
      </c>
      <c r="K64" s="25" t="str">
        <f>IF(ISERROR(VLOOKUP($B64,Lists!$B$4:$K$12,10,FALSE)),"",IF(B64="Hydrogen",LOOKUP(D64,Lists!$AL$4:$AL$7,Lists!$AM$4:$AM$7),VLOOKUP($B64,Lists!$B$4:$K$12,10,FALSE)))</f>
        <v/>
      </c>
      <c r="L64" s="4"/>
      <c r="M64" s="4"/>
    </row>
    <row r="65" spans="1:13" x14ac:dyDescent="0.25">
      <c r="A65" s="12"/>
      <c r="B65" s="18" t="s">
        <v>758</v>
      </c>
      <c r="C65" s="12" t="str">
        <f>IF(ISERROR(VLOOKUP($B65,Lists!$B$4:$C$12,2,FALSE)),"",VLOOKUP($B65,Lists!$B$4:$C$12,2,FALSE))</f>
        <v/>
      </c>
      <c r="D65" s="18" t="s">
        <v>801</v>
      </c>
      <c r="E65" s="25"/>
      <c r="F65" s="25" t="s">
        <v>1117</v>
      </c>
      <c r="G65" s="25" t="str">
        <f>IF(ISERROR(VLOOKUP($B65&amp;" "&amp;$H65,Lists!$N$4:$O$14,2,FALSE)),"",VLOOKUP($B65&amp;" "&amp;$H65,Lists!$N$4:$O$14,2,FALSE))</f>
        <v/>
      </c>
      <c r="H65" s="25" t="str">
        <f>IF(ISERROR(VLOOKUP($F65,Lists!$L$4:$M$7,2,FALSE)),"",VLOOKUP($F65,Lists!$L$4:$M$7,2,FALSE))</f>
        <v/>
      </c>
      <c r="I65" s="96" t="str">
        <f t="shared" si="2"/>
        <v/>
      </c>
      <c r="J65" s="25" t="str">
        <f t="shared" si="5"/>
        <v/>
      </c>
      <c r="K65" s="25" t="str">
        <f>IF(ISERROR(VLOOKUP($B65,Lists!$B$4:$K$12,10,FALSE)),"",IF(B65="Hydrogen",LOOKUP(D65,Lists!$AL$4:$AL$7,Lists!$AM$4:$AM$7),VLOOKUP($B65,Lists!$B$4:$K$12,10,FALSE)))</f>
        <v/>
      </c>
      <c r="L65" s="4"/>
      <c r="M65" s="4"/>
    </row>
    <row r="66" spans="1:13" x14ac:dyDescent="0.25">
      <c r="A66" s="12"/>
      <c r="B66" s="18" t="s">
        <v>758</v>
      </c>
      <c r="C66" s="12" t="str">
        <f>IF(ISERROR(VLOOKUP($B66,Lists!$B$4:$C$12,2,FALSE)),"",VLOOKUP($B66,Lists!$B$4:$C$12,2,FALSE))</f>
        <v/>
      </c>
      <c r="D66" s="18" t="s">
        <v>801</v>
      </c>
      <c r="E66" s="25"/>
      <c r="F66" s="25" t="s">
        <v>1117</v>
      </c>
      <c r="G66" s="25" t="str">
        <f>IF(ISERROR(VLOOKUP($B66&amp;" "&amp;$H66,Lists!$N$4:$O$14,2,FALSE)),"",VLOOKUP($B66&amp;" "&amp;$H66,Lists!$N$4:$O$14,2,FALSE))</f>
        <v/>
      </c>
      <c r="H66" s="25" t="str">
        <f>IF(ISERROR(VLOOKUP($F66,Lists!$L$4:$M$7,2,FALSE)),"",VLOOKUP($F66,Lists!$L$4:$M$7,2,FALSE))</f>
        <v/>
      </c>
      <c r="I66" s="96" t="str">
        <f t="shared" si="2"/>
        <v/>
      </c>
      <c r="J66" s="25" t="str">
        <f t="shared" si="5"/>
        <v/>
      </c>
      <c r="K66" s="25" t="str">
        <f>IF(ISERROR(VLOOKUP($B66,Lists!$B$4:$K$12,10,FALSE)),"",IF(B66="Hydrogen",LOOKUP(D66,Lists!$AL$4:$AL$7,Lists!$AM$4:$AM$7),VLOOKUP($B66,Lists!$B$4:$K$12,10,FALSE)))</f>
        <v/>
      </c>
      <c r="L66" s="4"/>
      <c r="M66" s="4"/>
    </row>
    <row r="67" spans="1:13" x14ac:dyDescent="0.25">
      <c r="A67" s="12"/>
      <c r="B67" s="18" t="s">
        <v>758</v>
      </c>
      <c r="C67" s="12" t="str">
        <f>IF(ISERROR(VLOOKUP($B67,Lists!$B$4:$C$12,2,FALSE)),"",VLOOKUP($B67,Lists!$B$4:$C$12,2,FALSE))</f>
        <v/>
      </c>
      <c r="D67" s="18" t="s">
        <v>801</v>
      </c>
      <c r="E67" s="25"/>
      <c r="F67" s="25" t="s">
        <v>1117</v>
      </c>
      <c r="G67" s="25" t="str">
        <f>IF(ISERROR(VLOOKUP($B67&amp;" "&amp;$H67,Lists!$N$4:$O$14,2,FALSE)),"",VLOOKUP($B67&amp;" "&amp;$H67,Lists!$N$4:$O$14,2,FALSE))</f>
        <v/>
      </c>
      <c r="H67" s="25" t="str">
        <f>IF(ISERROR(VLOOKUP($F67,Lists!$L$4:$M$7,2,FALSE)),"",VLOOKUP($F67,Lists!$L$4:$M$7,2,FALSE))</f>
        <v/>
      </c>
      <c r="I67" s="96" t="str">
        <f t="shared" si="2"/>
        <v/>
      </c>
      <c r="J67" s="25" t="str">
        <f t="shared" si="5"/>
        <v/>
      </c>
      <c r="K67" s="25" t="str">
        <f>IF(ISERROR(VLOOKUP($B67,Lists!$B$4:$K$12,10,FALSE)),"",IF(B67="Hydrogen",LOOKUP(D67,Lists!$AL$4:$AL$7,Lists!$AM$4:$AM$7),VLOOKUP($B67,Lists!$B$4:$K$12,10,FALSE)))</f>
        <v/>
      </c>
      <c r="L67" s="4"/>
      <c r="M67" s="4"/>
    </row>
    <row r="68" spans="1:13" x14ac:dyDescent="0.25">
      <c r="A68" s="12"/>
      <c r="B68" s="18" t="s">
        <v>758</v>
      </c>
      <c r="C68" s="12" t="str">
        <f>IF(ISERROR(VLOOKUP($B68,Lists!$B$4:$C$12,2,FALSE)),"",VLOOKUP($B68,Lists!$B$4:$C$12,2,FALSE))</f>
        <v/>
      </c>
      <c r="D68" s="18" t="s">
        <v>801</v>
      </c>
      <c r="E68" s="25"/>
      <c r="F68" s="25" t="s">
        <v>1117</v>
      </c>
      <c r="G68" s="25" t="str">
        <f>IF(ISERROR(VLOOKUP($B68&amp;" "&amp;$H68,Lists!$N$4:$O$14,2,FALSE)),"",VLOOKUP($B68&amp;" "&amp;$H68,Lists!$N$4:$O$14,2,FALSE))</f>
        <v/>
      </c>
      <c r="H68" s="25" t="str">
        <f>IF(ISERROR(VLOOKUP($F68,Lists!$L$4:$M$7,2,FALSE)),"",VLOOKUP($F68,Lists!$L$4:$M$7,2,FALSE))</f>
        <v/>
      </c>
      <c r="I68" s="96" t="str">
        <f t="shared" si="2"/>
        <v/>
      </c>
      <c r="J68" s="25" t="str">
        <f t="shared" si="5"/>
        <v/>
      </c>
      <c r="K68" s="25" t="str">
        <f>IF(ISERROR(VLOOKUP($B68,Lists!$B$4:$K$12,10,FALSE)),"",IF(B68="Hydrogen",LOOKUP(D68,Lists!$AL$4:$AL$7,Lists!$AM$4:$AM$7),VLOOKUP($B68,Lists!$B$4:$K$12,10,FALSE)))</f>
        <v/>
      </c>
      <c r="L68" s="4"/>
      <c r="M68" s="4"/>
    </row>
    <row r="69" spans="1:13" x14ac:dyDescent="0.25">
      <c r="A69" s="12"/>
      <c r="B69" s="18" t="s">
        <v>758</v>
      </c>
      <c r="C69" s="12" t="str">
        <f>IF(ISERROR(VLOOKUP($B69,Lists!$B$4:$C$12,2,FALSE)),"",VLOOKUP($B69,Lists!$B$4:$C$12,2,FALSE))</f>
        <v/>
      </c>
      <c r="D69" s="18" t="s">
        <v>801</v>
      </c>
      <c r="E69" s="25"/>
      <c r="F69" s="25" t="s">
        <v>1117</v>
      </c>
      <c r="G69" s="25" t="str">
        <f>IF(ISERROR(VLOOKUP($B69&amp;" "&amp;$H69,Lists!$N$4:$O$14,2,FALSE)),"",VLOOKUP($B69&amp;" "&amp;$H69,Lists!$N$4:$O$14,2,FALSE))</f>
        <v/>
      </c>
      <c r="H69" s="25" t="str">
        <f>IF(ISERROR(VLOOKUP($F69,Lists!$L$4:$M$7,2,FALSE)),"",VLOOKUP($F69,Lists!$L$4:$M$7,2,FALSE))</f>
        <v/>
      </c>
      <c r="I69" s="96" t="str">
        <f t="shared" si="2"/>
        <v/>
      </c>
      <c r="J69" s="25" t="str">
        <f t="shared" si="5"/>
        <v/>
      </c>
      <c r="K69" s="25" t="str">
        <f>IF(ISERROR(VLOOKUP($B69,Lists!$B$4:$K$12,10,FALSE)),"",IF(B69="Hydrogen",LOOKUP(D69,Lists!$AL$4:$AL$7,Lists!$AM$4:$AM$7),VLOOKUP($B69,Lists!$B$4:$K$12,10,FALSE)))</f>
        <v/>
      </c>
      <c r="L69" s="4"/>
      <c r="M69" s="4"/>
    </row>
    <row r="70" spans="1:13" x14ac:dyDescent="0.25">
      <c r="A70" s="12"/>
      <c r="B70" s="18" t="s">
        <v>758</v>
      </c>
      <c r="C70" s="12" t="str">
        <f>IF(ISERROR(VLOOKUP($B70,Lists!$B$4:$C$12,2,FALSE)),"",VLOOKUP($B70,Lists!$B$4:$C$12,2,FALSE))</f>
        <v/>
      </c>
      <c r="D70" s="18" t="s">
        <v>801</v>
      </c>
      <c r="E70" s="25"/>
      <c r="F70" s="25" t="s">
        <v>1117</v>
      </c>
      <c r="G70" s="25" t="str">
        <f>IF(ISERROR(VLOOKUP($B70&amp;" "&amp;$H70,Lists!$N$4:$O$14,2,FALSE)),"",VLOOKUP($B70&amp;" "&amp;$H70,Lists!$N$4:$O$14,2,FALSE))</f>
        <v/>
      </c>
      <c r="H70" s="25" t="str">
        <f>IF(ISERROR(VLOOKUP($F70,Lists!$L$4:$M$7,2,FALSE)),"",VLOOKUP($F70,Lists!$L$4:$M$7,2,FALSE))</f>
        <v/>
      </c>
      <c r="I70" s="96" t="str">
        <f t="shared" si="2"/>
        <v/>
      </c>
      <c r="J70" s="25" t="str">
        <f t="shared" si="5"/>
        <v/>
      </c>
      <c r="K70" s="25" t="str">
        <f>IF(ISERROR(VLOOKUP($B70,Lists!$B$4:$K$12,10,FALSE)),"",IF(B70="Hydrogen",LOOKUP(D70,Lists!$AL$4:$AL$7,Lists!$AM$4:$AM$7),VLOOKUP($B70,Lists!$B$4:$K$12,10,FALSE)))</f>
        <v/>
      </c>
      <c r="L70" s="4"/>
      <c r="M70" s="4"/>
    </row>
    <row r="71" spans="1:13" x14ac:dyDescent="0.25">
      <c r="A71" s="12"/>
      <c r="B71" s="18" t="s">
        <v>758</v>
      </c>
      <c r="C71" s="12" t="str">
        <f>IF(ISERROR(VLOOKUP($B71,Lists!$B$4:$C$12,2,FALSE)),"",VLOOKUP($B71,Lists!$B$4:$C$12,2,FALSE))</f>
        <v/>
      </c>
      <c r="D71" s="18" t="s">
        <v>801</v>
      </c>
      <c r="E71" s="25"/>
      <c r="F71" s="25" t="s">
        <v>1117</v>
      </c>
      <c r="G71" s="25" t="str">
        <f>IF(ISERROR(VLOOKUP($B71&amp;" "&amp;$H71,Lists!$N$4:$O$14,2,FALSE)),"",VLOOKUP($B71&amp;" "&amp;$H71,Lists!$N$4:$O$14,2,FALSE))</f>
        <v/>
      </c>
      <c r="H71" s="25" t="str">
        <f>IF(ISERROR(VLOOKUP($F71,Lists!$L$4:$M$7,2,FALSE)),"",VLOOKUP($F71,Lists!$L$4:$M$7,2,FALSE))</f>
        <v/>
      </c>
      <c r="I71" s="96" t="str">
        <f t="shared" ref="I71:I134" si="6">IFERROR(IF(B71="Hydrogen",(E71*G71)*0.4,E71*G71),"")</f>
        <v/>
      </c>
      <c r="J71" s="25" t="str">
        <f t="shared" si="5"/>
        <v/>
      </c>
      <c r="K71" s="25" t="str">
        <f>IF(ISERROR(VLOOKUP($B71,Lists!$B$4:$K$12,10,FALSE)),"",IF(B71="Hydrogen",LOOKUP(D71,Lists!$AL$4:$AL$7,Lists!$AM$4:$AM$7),VLOOKUP($B71,Lists!$B$4:$K$12,10,FALSE)))</f>
        <v/>
      </c>
      <c r="L71" s="4"/>
      <c r="M71" s="4"/>
    </row>
    <row r="72" spans="1:13" x14ac:dyDescent="0.25">
      <c r="A72" s="12"/>
      <c r="B72" s="18" t="s">
        <v>758</v>
      </c>
      <c r="C72" s="12" t="str">
        <f>IF(ISERROR(VLOOKUP($B72,Lists!$B$4:$C$12,2,FALSE)),"",VLOOKUP($B72,Lists!$B$4:$C$12,2,FALSE))</f>
        <v/>
      </c>
      <c r="D72" s="18" t="s">
        <v>801</v>
      </c>
      <c r="E72" s="25"/>
      <c r="F72" s="25" t="s">
        <v>1117</v>
      </c>
      <c r="G72" s="25" t="str">
        <f>IF(ISERROR(VLOOKUP($B72&amp;" "&amp;$H72,Lists!$N$4:$O$14,2,FALSE)),"",VLOOKUP($B72&amp;" "&amp;$H72,Lists!$N$4:$O$14,2,FALSE))</f>
        <v/>
      </c>
      <c r="H72" s="25" t="str">
        <f>IF(ISERROR(VLOOKUP($F72,Lists!$L$4:$M$7,2,FALSE)),"",VLOOKUP($F72,Lists!$L$4:$M$7,2,FALSE))</f>
        <v/>
      </c>
      <c r="I72" s="96" t="str">
        <f t="shared" si="6"/>
        <v/>
      </c>
      <c r="J72" s="25" t="str">
        <f t="shared" ref="J72:J135" si="7">IF(ISERROR(E72*G72),"",E72*G72)</f>
        <v/>
      </c>
      <c r="K72" s="25" t="str">
        <f>IF(ISERROR(VLOOKUP($B72,Lists!$B$4:$K$12,10,FALSE)),"",IF(B72="Hydrogen",LOOKUP(D72,Lists!$AL$4:$AL$7,Lists!$AM$4:$AM$7),VLOOKUP($B72,Lists!$B$4:$K$12,10,FALSE)))</f>
        <v/>
      </c>
      <c r="L72" s="4"/>
      <c r="M72" s="4"/>
    </row>
    <row r="73" spans="1:13" x14ac:dyDescent="0.25">
      <c r="A73" s="12"/>
      <c r="B73" s="18" t="s">
        <v>758</v>
      </c>
      <c r="C73" s="12" t="str">
        <f>IF(ISERROR(VLOOKUP($B73,Lists!$B$4:$C$12,2,FALSE)),"",VLOOKUP($B73,Lists!$B$4:$C$12,2,FALSE))</f>
        <v/>
      </c>
      <c r="D73" s="18" t="s">
        <v>801</v>
      </c>
      <c r="E73" s="25"/>
      <c r="F73" s="25" t="s">
        <v>1117</v>
      </c>
      <c r="G73" s="25" t="str">
        <f>IF(ISERROR(VLOOKUP($B73&amp;" "&amp;$H73,Lists!$N$4:$O$14,2,FALSE)),"",VLOOKUP($B73&amp;" "&amp;$H73,Lists!$N$4:$O$14,2,FALSE))</f>
        <v/>
      </c>
      <c r="H73" s="25" t="str">
        <f>IF(ISERROR(VLOOKUP($F73,Lists!$L$4:$M$7,2,FALSE)),"",VLOOKUP($F73,Lists!$L$4:$M$7,2,FALSE))</f>
        <v/>
      </c>
      <c r="I73" s="96" t="str">
        <f t="shared" si="6"/>
        <v/>
      </c>
      <c r="J73" s="25" t="str">
        <f t="shared" si="7"/>
        <v/>
      </c>
      <c r="K73" s="25" t="str">
        <f>IF(ISERROR(VLOOKUP($B73,Lists!$B$4:$K$12,10,FALSE)),"",IF(B73="Hydrogen",LOOKUP(D73,Lists!$AL$4:$AL$7,Lists!$AM$4:$AM$7),VLOOKUP($B73,Lists!$B$4:$K$12,10,FALSE)))</f>
        <v/>
      </c>
      <c r="L73" s="4"/>
      <c r="M73" s="4"/>
    </row>
    <row r="74" spans="1:13" x14ac:dyDescent="0.25">
      <c r="A74" s="12"/>
      <c r="B74" s="18" t="s">
        <v>758</v>
      </c>
      <c r="C74" s="12" t="str">
        <f>IF(ISERROR(VLOOKUP($B74,Lists!$B$4:$C$12,2,FALSE)),"",VLOOKUP($B74,Lists!$B$4:$C$12,2,FALSE))</f>
        <v/>
      </c>
      <c r="D74" s="18" t="s">
        <v>801</v>
      </c>
      <c r="E74" s="25"/>
      <c r="F74" s="25" t="s">
        <v>1117</v>
      </c>
      <c r="G74" s="25" t="str">
        <f>IF(ISERROR(VLOOKUP($B74&amp;" "&amp;$H74,Lists!$N$4:$O$14,2,FALSE)),"",VLOOKUP($B74&amp;" "&amp;$H74,Lists!$N$4:$O$14,2,FALSE))</f>
        <v/>
      </c>
      <c r="H74" s="25" t="str">
        <f>IF(ISERROR(VLOOKUP($F74,Lists!$L$4:$M$7,2,FALSE)),"",VLOOKUP($F74,Lists!$L$4:$M$7,2,FALSE))</f>
        <v/>
      </c>
      <c r="I74" s="96" t="str">
        <f t="shared" si="6"/>
        <v/>
      </c>
      <c r="J74" s="25" t="str">
        <f t="shared" si="7"/>
        <v/>
      </c>
      <c r="K74" s="25" t="str">
        <f>IF(ISERROR(VLOOKUP($B74,Lists!$B$4:$K$12,10,FALSE)),"",IF(B74="Hydrogen",LOOKUP(D74,Lists!$AL$4:$AL$7,Lists!$AM$4:$AM$7),VLOOKUP($B74,Lists!$B$4:$K$12,10,FALSE)))</f>
        <v/>
      </c>
      <c r="L74" s="4"/>
      <c r="M74" s="4"/>
    </row>
    <row r="75" spans="1:13" x14ac:dyDescent="0.25">
      <c r="A75" s="12"/>
      <c r="B75" s="18" t="s">
        <v>758</v>
      </c>
      <c r="C75" s="12" t="str">
        <f>IF(ISERROR(VLOOKUP($B75,Lists!$B$4:$C$12,2,FALSE)),"",VLOOKUP($B75,Lists!$B$4:$C$12,2,FALSE))</f>
        <v/>
      </c>
      <c r="D75" s="18" t="s">
        <v>801</v>
      </c>
      <c r="E75" s="25"/>
      <c r="F75" s="25" t="s">
        <v>1117</v>
      </c>
      <c r="G75" s="25" t="str">
        <f>IF(ISERROR(VLOOKUP($B75&amp;" "&amp;$H75,Lists!$N$4:$O$14,2,FALSE)),"",VLOOKUP($B75&amp;" "&amp;$H75,Lists!$N$4:$O$14,2,FALSE))</f>
        <v/>
      </c>
      <c r="H75" s="25" t="str">
        <f>IF(ISERROR(VLOOKUP($F75,Lists!$L$4:$M$7,2,FALSE)),"",VLOOKUP($F75,Lists!$L$4:$M$7,2,FALSE))</f>
        <v/>
      </c>
      <c r="I75" s="96" t="str">
        <f t="shared" si="6"/>
        <v/>
      </c>
      <c r="J75" s="25" t="str">
        <f t="shared" si="7"/>
        <v/>
      </c>
      <c r="K75" s="25" t="str">
        <f>IF(ISERROR(VLOOKUP($B75,Lists!$B$4:$K$12,10,FALSE)),"",IF(B75="Hydrogen",LOOKUP(D75,Lists!$AL$4:$AL$7,Lists!$AM$4:$AM$7),VLOOKUP($B75,Lists!$B$4:$K$12,10,FALSE)))</f>
        <v/>
      </c>
      <c r="L75" s="4"/>
      <c r="M75" s="4"/>
    </row>
    <row r="76" spans="1:13" x14ac:dyDescent="0.25">
      <c r="A76" s="12"/>
      <c r="B76" s="18" t="s">
        <v>758</v>
      </c>
      <c r="C76" s="12" t="str">
        <f>IF(ISERROR(VLOOKUP($B76,Lists!$B$4:$C$12,2,FALSE)),"",VLOOKUP($B76,Lists!$B$4:$C$12,2,FALSE))</f>
        <v/>
      </c>
      <c r="D76" s="18" t="s">
        <v>801</v>
      </c>
      <c r="E76" s="25"/>
      <c r="F76" s="25" t="s">
        <v>1117</v>
      </c>
      <c r="G76" s="25" t="str">
        <f>IF(ISERROR(VLOOKUP($B76&amp;" "&amp;$H76,Lists!$N$4:$O$14,2,FALSE)),"",VLOOKUP($B76&amp;" "&amp;$H76,Lists!$N$4:$O$14,2,FALSE))</f>
        <v/>
      </c>
      <c r="H76" s="25" t="str">
        <f>IF(ISERROR(VLOOKUP($F76,Lists!$L$4:$M$7,2,FALSE)),"",VLOOKUP($F76,Lists!$L$4:$M$7,2,FALSE))</f>
        <v/>
      </c>
      <c r="I76" s="96" t="str">
        <f t="shared" si="6"/>
        <v/>
      </c>
      <c r="J76" s="25" t="str">
        <f t="shared" si="7"/>
        <v/>
      </c>
      <c r="K76" s="25" t="str">
        <f>IF(ISERROR(VLOOKUP($B76,Lists!$B$4:$K$12,10,FALSE)),"",IF(B76="Hydrogen",LOOKUP(D76,Lists!$AL$4:$AL$7,Lists!$AM$4:$AM$7),VLOOKUP($B76,Lists!$B$4:$K$12,10,FALSE)))</f>
        <v/>
      </c>
      <c r="L76" s="4"/>
      <c r="M76" s="4"/>
    </row>
    <row r="77" spans="1:13" x14ac:dyDescent="0.25">
      <c r="A77" s="12"/>
      <c r="B77" s="18" t="s">
        <v>758</v>
      </c>
      <c r="C77" s="12" t="str">
        <f>IF(ISERROR(VLOOKUP($B77,Lists!$B$4:$C$12,2,FALSE)),"",VLOOKUP($B77,Lists!$B$4:$C$12,2,FALSE))</f>
        <v/>
      </c>
      <c r="D77" s="18" t="s">
        <v>801</v>
      </c>
      <c r="E77" s="25"/>
      <c r="F77" s="25" t="s">
        <v>1117</v>
      </c>
      <c r="G77" s="25" t="str">
        <f>IF(ISERROR(VLOOKUP($B77&amp;" "&amp;$H77,Lists!$N$4:$O$14,2,FALSE)),"",VLOOKUP($B77&amp;" "&amp;$H77,Lists!$N$4:$O$14,2,FALSE))</f>
        <v/>
      </c>
      <c r="H77" s="25" t="str">
        <f>IF(ISERROR(VLOOKUP($F77,Lists!$L$4:$M$7,2,FALSE)),"",VLOOKUP($F77,Lists!$L$4:$M$7,2,FALSE))</f>
        <v/>
      </c>
      <c r="I77" s="96" t="str">
        <f t="shared" si="6"/>
        <v/>
      </c>
      <c r="J77" s="25" t="str">
        <f t="shared" si="7"/>
        <v/>
      </c>
      <c r="K77" s="25" t="str">
        <f>IF(ISERROR(VLOOKUP($B77,Lists!$B$4:$K$12,10,FALSE)),"",IF(B77="Hydrogen",LOOKUP(D77,Lists!$AL$4:$AL$7,Lists!$AM$4:$AM$7),VLOOKUP($B77,Lists!$B$4:$K$12,10,FALSE)))</f>
        <v/>
      </c>
      <c r="L77" s="4"/>
      <c r="M77" s="4"/>
    </row>
    <row r="78" spans="1:13" x14ac:dyDescent="0.25">
      <c r="A78" s="12"/>
      <c r="B78" s="18" t="s">
        <v>758</v>
      </c>
      <c r="C78" s="12" t="str">
        <f>IF(ISERROR(VLOOKUP($B78,Lists!$B$4:$C$12,2,FALSE)),"",VLOOKUP($B78,Lists!$B$4:$C$12,2,FALSE))</f>
        <v/>
      </c>
      <c r="D78" s="18" t="s">
        <v>801</v>
      </c>
      <c r="E78" s="25"/>
      <c r="F78" s="25" t="s">
        <v>1117</v>
      </c>
      <c r="G78" s="25" t="str">
        <f>IF(ISERROR(VLOOKUP($B78&amp;" "&amp;$H78,Lists!$N$4:$O$14,2,FALSE)),"",VLOOKUP($B78&amp;" "&amp;$H78,Lists!$N$4:$O$14,2,FALSE))</f>
        <v/>
      </c>
      <c r="H78" s="25" t="str">
        <f>IF(ISERROR(VLOOKUP($F78,Lists!$L$4:$M$7,2,FALSE)),"",VLOOKUP($F78,Lists!$L$4:$M$7,2,FALSE))</f>
        <v/>
      </c>
      <c r="I78" s="96" t="str">
        <f t="shared" si="6"/>
        <v/>
      </c>
      <c r="J78" s="25" t="str">
        <f t="shared" si="7"/>
        <v/>
      </c>
      <c r="K78" s="25" t="str">
        <f>IF(ISERROR(VLOOKUP($B78,Lists!$B$4:$K$12,10,FALSE)),"",IF(B78="Hydrogen",LOOKUP(D78,Lists!$AL$4:$AL$7,Lists!$AM$4:$AM$7),VLOOKUP($B78,Lists!$B$4:$K$12,10,FALSE)))</f>
        <v/>
      </c>
      <c r="L78" s="4"/>
      <c r="M78" s="4"/>
    </row>
    <row r="79" spans="1:13" x14ac:dyDescent="0.25">
      <c r="A79" s="12"/>
      <c r="B79" s="18" t="s">
        <v>758</v>
      </c>
      <c r="C79" s="12" t="str">
        <f>IF(ISERROR(VLOOKUP($B79,Lists!$B$4:$C$12,2,FALSE)),"",VLOOKUP($B79,Lists!$B$4:$C$12,2,FALSE))</f>
        <v/>
      </c>
      <c r="D79" s="18" t="s">
        <v>801</v>
      </c>
      <c r="E79" s="25"/>
      <c r="F79" s="25" t="s">
        <v>1117</v>
      </c>
      <c r="G79" s="25" t="str">
        <f>IF(ISERROR(VLOOKUP($B79&amp;" "&amp;$H79,Lists!$N$4:$O$14,2,FALSE)),"",VLOOKUP($B79&amp;" "&amp;$H79,Lists!$N$4:$O$14,2,FALSE))</f>
        <v/>
      </c>
      <c r="H79" s="25" t="str">
        <f>IF(ISERROR(VLOOKUP($F79,Lists!$L$4:$M$7,2,FALSE)),"",VLOOKUP($F79,Lists!$L$4:$M$7,2,FALSE))</f>
        <v/>
      </c>
      <c r="I79" s="96" t="str">
        <f t="shared" si="6"/>
        <v/>
      </c>
      <c r="J79" s="25" t="str">
        <f t="shared" si="7"/>
        <v/>
      </c>
      <c r="K79" s="25" t="str">
        <f>IF(ISERROR(VLOOKUP($B79,Lists!$B$4:$K$12,10,FALSE)),"",IF(B79="Hydrogen",LOOKUP(D79,Lists!$AL$4:$AL$7,Lists!$AM$4:$AM$7),VLOOKUP($B79,Lists!$B$4:$K$12,10,FALSE)))</f>
        <v/>
      </c>
      <c r="L79" s="4"/>
      <c r="M79" s="4"/>
    </row>
    <row r="80" spans="1:13" x14ac:dyDescent="0.25">
      <c r="A80" s="12"/>
      <c r="B80" s="18" t="s">
        <v>758</v>
      </c>
      <c r="C80" s="12" t="str">
        <f>IF(ISERROR(VLOOKUP($B80,Lists!$B$4:$C$12,2,FALSE)),"",VLOOKUP($B80,Lists!$B$4:$C$12,2,FALSE))</f>
        <v/>
      </c>
      <c r="D80" s="18" t="s">
        <v>801</v>
      </c>
      <c r="E80" s="25"/>
      <c r="F80" s="25" t="s">
        <v>1117</v>
      </c>
      <c r="G80" s="25" t="str">
        <f>IF(ISERROR(VLOOKUP($B80&amp;" "&amp;$H80,Lists!$N$4:$O$14,2,FALSE)),"",VLOOKUP($B80&amp;" "&amp;$H80,Lists!$N$4:$O$14,2,FALSE))</f>
        <v/>
      </c>
      <c r="H80" s="25" t="str">
        <f>IF(ISERROR(VLOOKUP($F80,Lists!$L$4:$M$7,2,FALSE)),"",VLOOKUP($F80,Lists!$L$4:$M$7,2,FALSE))</f>
        <v/>
      </c>
      <c r="I80" s="96" t="str">
        <f t="shared" si="6"/>
        <v/>
      </c>
      <c r="J80" s="25" t="str">
        <f t="shared" si="7"/>
        <v/>
      </c>
      <c r="K80" s="25" t="str">
        <f>IF(ISERROR(VLOOKUP($B80,Lists!$B$4:$K$12,10,FALSE)),"",IF(B80="Hydrogen",LOOKUP(D80,Lists!$AL$4:$AL$7,Lists!$AM$4:$AM$7),VLOOKUP($B80,Lists!$B$4:$K$12,10,FALSE)))</f>
        <v/>
      </c>
      <c r="L80" s="4"/>
      <c r="M80" s="4"/>
    </row>
    <row r="81" spans="1:13" x14ac:dyDescent="0.25">
      <c r="A81" s="12"/>
      <c r="B81" s="18" t="s">
        <v>758</v>
      </c>
      <c r="C81" s="12" t="str">
        <f>IF(ISERROR(VLOOKUP($B81,Lists!$B$4:$C$12,2,FALSE)),"",VLOOKUP($B81,Lists!$B$4:$C$12,2,FALSE))</f>
        <v/>
      </c>
      <c r="D81" s="18" t="s">
        <v>801</v>
      </c>
      <c r="E81" s="25"/>
      <c r="F81" s="25" t="s">
        <v>1117</v>
      </c>
      <c r="G81" s="25" t="str">
        <f>IF(ISERROR(VLOOKUP($B81&amp;" "&amp;$H81,Lists!$N$4:$O$14,2,FALSE)),"",VLOOKUP($B81&amp;" "&amp;$H81,Lists!$N$4:$O$14,2,FALSE))</f>
        <v/>
      </c>
      <c r="H81" s="25" t="str">
        <f>IF(ISERROR(VLOOKUP($F81,Lists!$L$4:$M$7,2,FALSE)),"",VLOOKUP($F81,Lists!$L$4:$M$7,2,FALSE))</f>
        <v/>
      </c>
      <c r="I81" s="96" t="str">
        <f t="shared" si="6"/>
        <v/>
      </c>
      <c r="J81" s="25" t="str">
        <f t="shared" si="7"/>
        <v/>
      </c>
      <c r="K81" s="25" t="str">
        <f>IF(ISERROR(VLOOKUP($B81,Lists!$B$4:$K$12,10,FALSE)),"",IF(B81="Hydrogen",LOOKUP(D81,Lists!$AL$4:$AL$7,Lists!$AM$4:$AM$7),VLOOKUP($B81,Lists!$B$4:$K$12,10,FALSE)))</f>
        <v/>
      </c>
      <c r="L81" s="4"/>
      <c r="M81" s="4"/>
    </row>
    <row r="82" spans="1:13" x14ac:dyDescent="0.25">
      <c r="A82" s="12"/>
      <c r="B82" s="18" t="s">
        <v>758</v>
      </c>
      <c r="C82" s="12" t="str">
        <f>IF(ISERROR(VLOOKUP($B82,Lists!$B$4:$C$12,2,FALSE)),"",VLOOKUP($B82,Lists!$B$4:$C$12,2,FALSE))</f>
        <v/>
      </c>
      <c r="D82" s="18" t="s">
        <v>801</v>
      </c>
      <c r="E82" s="25"/>
      <c r="F82" s="25" t="s">
        <v>1117</v>
      </c>
      <c r="G82" s="25" t="str">
        <f>IF(ISERROR(VLOOKUP($B82&amp;" "&amp;$H82,Lists!$N$4:$O$14,2,FALSE)),"",VLOOKUP($B82&amp;" "&amp;$H82,Lists!$N$4:$O$14,2,FALSE))</f>
        <v/>
      </c>
      <c r="H82" s="25" t="str">
        <f>IF(ISERROR(VLOOKUP($F82,Lists!$L$4:$M$7,2,FALSE)),"",VLOOKUP($F82,Lists!$L$4:$M$7,2,FALSE))</f>
        <v/>
      </c>
      <c r="I82" s="96" t="str">
        <f t="shared" si="6"/>
        <v/>
      </c>
      <c r="J82" s="25" t="str">
        <f t="shared" si="7"/>
        <v/>
      </c>
      <c r="K82" s="25" t="str">
        <f>IF(ISERROR(VLOOKUP($B82,Lists!$B$4:$K$12,10,FALSE)),"",IF(B82="Hydrogen",LOOKUP(D82,Lists!$AL$4:$AL$7,Lists!$AM$4:$AM$7),VLOOKUP($B82,Lists!$B$4:$K$12,10,FALSE)))</f>
        <v/>
      </c>
      <c r="L82" s="4"/>
      <c r="M82" s="4"/>
    </row>
    <row r="83" spans="1:13" x14ac:dyDescent="0.25">
      <c r="A83" s="12"/>
      <c r="B83" s="18" t="s">
        <v>758</v>
      </c>
      <c r="C83" s="12" t="str">
        <f>IF(ISERROR(VLOOKUP($B83,Lists!$B$4:$C$12,2,FALSE)),"",VLOOKUP($B83,Lists!$B$4:$C$12,2,FALSE))</f>
        <v/>
      </c>
      <c r="D83" s="18" t="s">
        <v>801</v>
      </c>
      <c r="E83" s="25"/>
      <c r="F83" s="25" t="s">
        <v>1117</v>
      </c>
      <c r="G83" s="25" t="str">
        <f>IF(ISERROR(VLOOKUP($B83&amp;" "&amp;$H83,Lists!$N$4:$O$14,2,FALSE)),"",VLOOKUP($B83&amp;" "&amp;$H83,Lists!$N$4:$O$14,2,FALSE))</f>
        <v/>
      </c>
      <c r="H83" s="25" t="str">
        <f>IF(ISERROR(VLOOKUP($F83,Lists!$L$4:$M$7,2,FALSE)),"",VLOOKUP($F83,Lists!$L$4:$M$7,2,FALSE))</f>
        <v/>
      </c>
      <c r="I83" s="96" t="str">
        <f t="shared" si="6"/>
        <v/>
      </c>
      <c r="J83" s="25" t="str">
        <f t="shared" si="7"/>
        <v/>
      </c>
      <c r="K83" s="25" t="str">
        <f>IF(ISERROR(VLOOKUP($B83,Lists!$B$4:$K$12,10,FALSE)),"",IF(B83="Hydrogen",LOOKUP(D83,Lists!$AL$4:$AL$7,Lists!$AM$4:$AM$7),VLOOKUP($B83,Lists!$B$4:$K$12,10,FALSE)))</f>
        <v/>
      </c>
      <c r="L83" s="4"/>
      <c r="M83" s="4"/>
    </row>
    <row r="84" spans="1:13" x14ac:dyDescent="0.25">
      <c r="A84" s="12"/>
      <c r="B84" s="18" t="s">
        <v>758</v>
      </c>
      <c r="C84" s="12" t="str">
        <f>IF(ISERROR(VLOOKUP($B84,Lists!$B$4:$C$12,2,FALSE)),"",VLOOKUP($B84,Lists!$B$4:$C$12,2,FALSE))</f>
        <v/>
      </c>
      <c r="D84" s="18" t="s">
        <v>801</v>
      </c>
      <c r="E84" s="25"/>
      <c r="F84" s="25" t="s">
        <v>1117</v>
      </c>
      <c r="G84" s="25" t="str">
        <f>IF(ISERROR(VLOOKUP($B84&amp;" "&amp;$H84,Lists!$N$4:$O$14,2,FALSE)),"",VLOOKUP($B84&amp;" "&amp;$H84,Lists!$N$4:$O$14,2,FALSE))</f>
        <v/>
      </c>
      <c r="H84" s="25" t="str">
        <f>IF(ISERROR(VLOOKUP($F84,Lists!$L$4:$M$7,2,FALSE)),"",VLOOKUP($F84,Lists!$L$4:$M$7,2,FALSE))</f>
        <v/>
      </c>
      <c r="I84" s="96" t="str">
        <f t="shared" si="6"/>
        <v/>
      </c>
      <c r="J84" s="25" t="str">
        <f t="shared" si="7"/>
        <v/>
      </c>
      <c r="K84" s="25" t="str">
        <f>IF(ISERROR(VLOOKUP($B84,Lists!$B$4:$K$12,10,FALSE)),"",IF(B84="Hydrogen",LOOKUP(D84,Lists!$AL$4:$AL$7,Lists!$AM$4:$AM$7),VLOOKUP($B84,Lists!$B$4:$K$12,10,FALSE)))</f>
        <v/>
      </c>
      <c r="L84" s="4"/>
      <c r="M84" s="4"/>
    </row>
    <row r="85" spans="1:13" x14ac:dyDescent="0.25">
      <c r="A85" s="12"/>
      <c r="B85" s="18" t="s">
        <v>758</v>
      </c>
      <c r="C85" s="12" t="str">
        <f>IF(ISERROR(VLOOKUP($B85,Lists!$B$4:$C$12,2,FALSE)),"",VLOOKUP($B85,Lists!$B$4:$C$12,2,FALSE))</f>
        <v/>
      </c>
      <c r="D85" s="18" t="s">
        <v>801</v>
      </c>
      <c r="E85" s="25"/>
      <c r="F85" s="25" t="s">
        <v>1117</v>
      </c>
      <c r="G85" s="25" t="str">
        <f>IF(ISERROR(VLOOKUP($B85&amp;" "&amp;$H85,Lists!$N$4:$O$14,2,FALSE)),"",VLOOKUP($B85&amp;" "&amp;$H85,Lists!$N$4:$O$14,2,FALSE))</f>
        <v/>
      </c>
      <c r="H85" s="25" t="str">
        <f>IF(ISERROR(VLOOKUP($F85,Lists!$L$4:$M$7,2,FALSE)),"",VLOOKUP($F85,Lists!$L$4:$M$7,2,FALSE))</f>
        <v/>
      </c>
      <c r="I85" s="96" t="str">
        <f t="shared" si="6"/>
        <v/>
      </c>
      <c r="J85" s="25" t="str">
        <f t="shared" si="7"/>
        <v/>
      </c>
      <c r="K85" s="25" t="str">
        <f>IF(ISERROR(VLOOKUP($B85,Lists!$B$4:$K$12,10,FALSE)),"",IF(B85="Hydrogen",LOOKUP(D85,Lists!$AL$4:$AL$7,Lists!$AM$4:$AM$7),VLOOKUP($B85,Lists!$B$4:$K$12,10,FALSE)))</f>
        <v/>
      </c>
      <c r="L85" s="4"/>
      <c r="M85" s="4"/>
    </row>
    <row r="86" spans="1:13" x14ac:dyDescent="0.25">
      <c r="A86" s="12"/>
      <c r="B86" s="18" t="s">
        <v>758</v>
      </c>
      <c r="C86" s="12" t="str">
        <f>IF(ISERROR(VLOOKUP($B86,Lists!$B$4:$C$12,2,FALSE)),"",VLOOKUP($B86,Lists!$B$4:$C$12,2,FALSE))</f>
        <v/>
      </c>
      <c r="D86" s="18" t="s">
        <v>801</v>
      </c>
      <c r="E86" s="25"/>
      <c r="F86" s="25" t="s">
        <v>1117</v>
      </c>
      <c r="G86" s="25" t="str">
        <f>IF(ISERROR(VLOOKUP($B86&amp;" "&amp;$H86,Lists!$N$4:$O$14,2,FALSE)),"",VLOOKUP($B86&amp;" "&amp;$H86,Lists!$N$4:$O$14,2,FALSE))</f>
        <v/>
      </c>
      <c r="H86" s="25" t="str">
        <f>IF(ISERROR(VLOOKUP($F86,Lists!$L$4:$M$7,2,FALSE)),"",VLOOKUP($F86,Lists!$L$4:$M$7,2,FALSE))</f>
        <v/>
      </c>
      <c r="I86" s="96" t="str">
        <f t="shared" si="6"/>
        <v/>
      </c>
      <c r="J86" s="25" t="str">
        <f t="shared" si="7"/>
        <v/>
      </c>
      <c r="K86" s="25" t="str">
        <f>IF(ISERROR(VLOOKUP($B86,Lists!$B$4:$K$12,10,FALSE)),"",IF(B86="Hydrogen",LOOKUP(D86,Lists!$AL$4:$AL$7,Lists!$AM$4:$AM$7),VLOOKUP($B86,Lists!$B$4:$K$12,10,FALSE)))</f>
        <v/>
      </c>
      <c r="L86" s="4"/>
      <c r="M86" s="4"/>
    </row>
    <row r="87" spans="1:13" x14ac:dyDescent="0.25">
      <c r="A87" s="12"/>
      <c r="B87" s="18" t="s">
        <v>758</v>
      </c>
      <c r="C87" s="12" t="str">
        <f>IF(ISERROR(VLOOKUP($B87,Lists!$B$4:$C$12,2,FALSE)),"",VLOOKUP($B87,Lists!$B$4:$C$12,2,FALSE))</f>
        <v/>
      </c>
      <c r="D87" s="18" t="s">
        <v>801</v>
      </c>
      <c r="E87" s="25"/>
      <c r="F87" s="25" t="s">
        <v>1117</v>
      </c>
      <c r="G87" s="25" t="str">
        <f>IF(ISERROR(VLOOKUP($B87&amp;" "&amp;$H87,Lists!$N$4:$O$14,2,FALSE)),"",VLOOKUP($B87&amp;" "&amp;$H87,Lists!$N$4:$O$14,2,FALSE))</f>
        <v/>
      </c>
      <c r="H87" s="25" t="str">
        <f>IF(ISERROR(VLOOKUP($F87,Lists!$L$4:$M$7,2,FALSE)),"",VLOOKUP($F87,Lists!$L$4:$M$7,2,FALSE))</f>
        <v/>
      </c>
      <c r="I87" s="96" t="str">
        <f t="shared" si="6"/>
        <v/>
      </c>
      <c r="J87" s="25" t="str">
        <f t="shared" si="7"/>
        <v/>
      </c>
      <c r="K87" s="25" t="str">
        <f>IF(ISERROR(VLOOKUP($B87,Lists!$B$4:$K$12,10,FALSE)),"",IF(B87="Hydrogen",LOOKUP(D87,Lists!$AL$4:$AL$7,Lists!$AM$4:$AM$7),VLOOKUP($B87,Lists!$B$4:$K$12,10,FALSE)))</f>
        <v/>
      </c>
      <c r="L87" s="4"/>
      <c r="M87" s="4"/>
    </row>
    <row r="88" spans="1:13" x14ac:dyDescent="0.25">
      <c r="A88" s="12"/>
      <c r="B88" s="18" t="s">
        <v>758</v>
      </c>
      <c r="C88" s="12" t="str">
        <f>IF(ISERROR(VLOOKUP($B88,Lists!$B$4:$C$12,2,FALSE)),"",VLOOKUP($B88,Lists!$B$4:$C$12,2,FALSE))</f>
        <v/>
      </c>
      <c r="D88" s="18" t="s">
        <v>801</v>
      </c>
      <c r="E88" s="25"/>
      <c r="F88" s="25" t="s">
        <v>1117</v>
      </c>
      <c r="G88" s="25" t="str">
        <f>IF(ISERROR(VLOOKUP($B88&amp;" "&amp;$H88,Lists!$N$4:$O$14,2,FALSE)),"",VLOOKUP($B88&amp;" "&amp;$H88,Lists!$N$4:$O$14,2,FALSE))</f>
        <v/>
      </c>
      <c r="H88" s="25" t="str">
        <f>IF(ISERROR(VLOOKUP($F88,Lists!$L$4:$M$7,2,FALSE)),"",VLOOKUP($F88,Lists!$L$4:$M$7,2,FALSE))</f>
        <v/>
      </c>
      <c r="I88" s="96" t="str">
        <f t="shared" si="6"/>
        <v/>
      </c>
      <c r="J88" s="25" t="str">
        <f t="shared" si="7"/>
        <v/>
      </c>
      <c r="K88" s="25" t="str">
        <f>IF(ISERROR(VLOOKUP($B88,Lists!$B$4:$K$12,10,FALSE)),"",IF(B88="Hydrogen",LOOKUP(D88,Lists!$AL$4:$AL$7,Lists!$AM$4:$AM$7),VLOOKUP($B88,Lists!$B$4:$K$12,10,FALSE)))</f>
        <v/>
      </c>
      <c r="L88" s="4"/>
      <c r="M88" s="4"/>
    </row>
    <row r="89" spans="1:13" x14ac:dyDescent="0.25">
      <c r="A89" s="12"/>
      <c r="B89" s="18" t="s">
        <v>758</v>
      </c>
      <c r="C89" s="12" t="str">
        <f>IF(ISERROR(VLOOKUP($B89,Lists!$B$4:$C$12,2,FALSE)),"",VLOOKUP($B89,Lists!$B$4:$C$12,2,FALSE))</f>
        <v/>
      </c>
      <c r="D89" s="18" t="s">
        <v>801</v>
      </c>
      <c r="E89" s="25"/>
      <c r="F89" s="25" t="s">
        <v>1117</v>
      </c>
      <c r="G89" s="25" t="str">
        <f>IF(ISERROR(VLOOKUP($B89&amp;" "&amp;$H89,Lists!$N$4:$O$14,2,FALSE)),"",VLOOKUP($B89&amp;" "&amp;$H89,Lists!$N$4:$O$14,2,FALSE))</f>
        <v/>
      </c>
      <c r="H89" s="25" t="str">
        <f>IF(ISERROR(VLOOKUP($F89,Lists!$L$4:$M$7,2,FALSE)),"",VLOOKUP($F89,Lists!$L$4:$M$7,2,FALSE))</f>
        <v/>
      </c>
      <c r="I89" s="96" t="str">
        <f t="shared" si="6"/>
        <v/>
      </c>
      <c r="J89" s="25" t="str">
        <f t="shared" si="7"/>
        <v/>
      </c>
      <c r="K89" s="25" t="str">
        <f>IF(ISERROR(VLOOKUP($B89,Lists!$B$4:$K$12,10,FALSE)),"",IF(B89="Hydrogen",LOOKUP(D89,Lists!$AL$4:$AL$7,Lists!$AM$4:$AM$7),VLOOKUP($B89,Lists!$B$4:$K$12,10,FALSE)))</f>
        <v/>
      </c>
      <c r="L89" s="4"/>
      <c r="M89" s="4"/>
    </row>
    <row r="90" spans="1:13" x14ac:dyDescent="0.25">
      <c r="A90" s="12"/>
      <c r="B90" s="18" t="s">
        <v>758</v>
      </c>
      <c r="C90" s="12" t="str">
        <f>IF(ISERROR(VLOOKUP($B90,Lists!$B$4:$C$12,2,FALSE)),"",VLOOKUP($B90,Lists!$B$4:$C$12,2,FALSE))</f>
        <v/>
      </c>
      <c r="D90" s="18" t="s">
        <v>801</v>
      </c>
      <c r="E90" s="25"/>
      <c r="F90" s="25" t="s">
        <v>1117</v>
      </c>
      <c r="G90" s="25" t="str">
        <f>IF(ISERROR(VLOOKUP($B90&amp;" "&amp;$H90,Lists!$N$4:$O$14,2,FALSE)),"",VLOOKUP($B90&amp;" "&amp;$H90,Lists!$N$4:$O$14,2,FALSE))</f>
        <v/>
      </c>
      <c r="H90" s="25" t="str">
        <f>IF(ISERROR(VLOOKUP($F90,Lists!$L$4:$M$7,2,FALSE)),"",VLOOKUP($F90,Lists!$L$4:$M$7,2,FALSE))</f>
        <v/>
      </c>
      <c r="I90" s="96" t="str">
        <f t="shared" si="6"/>
        <v/>
      </c>
      <c r="J90" s="25" t="str">
        <f t="shared" si="7"/>
        <v/>
      </c>
      <c r="K90" s="25" t="str">
        <f>IF(ISERROR(VLOOKUP($B90,Lists!$B$4:$K$12,10,FALSE)),"",IF(B90="Hydrogen",LOOKUP(D90,Lists!$AL$4:$AL$7,Lists!$AM$4:$AM$7),VLOOKUP($B90,Lists!$B$4:$K$12,10,FALSE)))</f>
        <v/>
      </c>
      <c r="L90" s="4"/>
      <c r="M90" s="4"/>
    </row>
    <row r="91" spans="1:13" x14ac:dyDescent="0.25">
      <c r="A91" s="12"/>
      <c r="B91" s="18" t="s">
        <v>758</v>
      </c>
      <c r="C91" s="12" t="str">
        <f>IF(ISERROR(VLOOKUP($B91,Lists!$B$4:$C$12,2,FALSE)),"",VLOOKUP($B91,Lists!$B$4:$C$12,2,FALSE))</f>
        <v/>
      </c>
      <c r="D91" s="18" t="s">
        <v>801</v>
      </c>
      <c r="E91" s="25"/>
      <c r="F91" s="25" t="s">
        <v>1117</v>
      </c>
      <c r="G91" s="25" t="str">
        <f>IF(ISERROR(VLOOKUP($B91&amp;" "&amp;$H91,Lists!$N$4:$O$14,2,FALSE)),"",VLOOKUP($B91&amp;" "&amp;$H91,Lists!$N$4:$O$14,2,FALSE))</f>
        <v/>
      </c>
      <c r="H91" s="25" t="str">
        <f>IF(ISERROR(VLOOKUP($F91,Lists!$L$4:$M$7,2,FALSE)),"",VLOOKUP($F91,Lists!$L$4:$M$7,2,FALSE))</f>
        <v/>
      </c>
      <c r="I91" s="96" t="str">
        <f t="shared" si="6"/>
        <v/>
      </c>
      <c r="J91" s="25" t="str">
        <f t="shared" si="7"/>
        <v/>
      </c>
      <c r="K91" s="25" t="str">
        <f>IF(ISERROR(VLOOKUP($B91,Lists!$B$4:$K$12,10,FALSE)),"",IF(B91="Hydrogen",LOOKUP(D91,Lists!$AL$4:$AL$7,Lists!$AM$4:$AM$7),VLOOKUP($B91,Lists!$B$4:$K$12,10,FALSE)))</f>
        <v/>
      </c>
      <c r="L91" s="4"/>
      <c r="M91" s="4"/>
    </row>
    <row r="92" spans="1:13" x14ac:dyDescent="0.25">
      <c r="A92" s="12"/>
      <c r="B92" s="18" t="s">
        <v>758</v>
      </c>
      <c r="C92" s="12" t="str">
        <f>IF(ISERROR(VLOOKUP($B92,Lists!$B$4:$C$12,2,FALSE)),"",VLOOKUP($B92,Lists!$B$4:$C$12,2,FALSE))</f>
        <v/>
      </c>
      <c r="D92" s="18" t="s">
        <v>801</v>
      </c>
      <c r="E92" s="25"/>
      <c r="F92" s="25" t="s">
        <v>1117</v>
      </c>
      <c r="G92" s="25" t="str">
        <f>IF(ISERROR(VLOOKUP($B92&amp;" "&amp;$H92,Lists!$N$4:$O$14,2,FALSE)),"",VLOOKUP($B92&amp;" "&amp;$H92,Lists!$N$4:$O$14,2,FALSE))</f>
        <v/>
      </c>
      <c r="H92" s="25" t="str">
        <f>IF(ISERROR(VLOOKUP($F92,Lists!$L$4:$M$7,2,FALSE)),"",VLOOKUP($F92,Lists!$L$4:$M$7,2,FALSE))</f>
        <v/>
      </c>
      <c r="I92" s="96" t="str">
        <f t="shared" si="6"/>
        <v/>
      </c>
      <c r="J92" s="25" t="str">
        <f t="shared" si="7"/>
        <v/>
      </c>
      <c r="K92" s="25" t="str">
        <f>IF(ISERROR(VLOOKUP($B92,Lists!$B$4:$K$12,10,FALSE)),"",IF(B92="Hydrogen",LOOKUP(D92,Lists!$AL$4:$AL$7,Lists!$AM$4:$AM$7),VLOOKUP($B92,Lists!$B$4:$K$12,10,FALSE)))</f>
        <v/>
      </c>
      <c r="L92" s="4"/>
      <c r="M92" s="4"/>
    </row>
    <row r="93" spans="1:13" x14ac:dyDescent="0.25">
      <c r="A93" s="12"/>
      <c r="B93" s="18" t="s">
        <v>758</v>
      </c>
      <c r="C93" s="12" t="str">
        <f>IF(ISERROR(VLOOKUP($B93,Lists!$B$4:$C$12,2,FALSE)),"",VLOOKUP($B93,Lists!$B$4:$C$12,2,FALSE))</f>
        <v/>
      </c>
      <c r="D93" s="18" t="s">
        <v>801</v>
      </c>
      <c r="E93" s="25"/>
      <c r="F93" s="25" t="s">
        <v>1117</v>
      </c>
      <c r="G93" s="25" t="str">
        <f>IF(ISERROR(VLOOKUP($B93&amp;" "&amp;$H93,Lists!$N$4:$O$14,2,FALSE)),"",VLOOKUP($B93&amp;" "&amp;$H93,Lists!$N$4:$O$14,2,FALSE))</f>
        <v/>
      </c>
      <c r="H93" s="25" t="str">
        <f>IF(ISERROR(VLOOKUP($F93,Lists!$L$4:$M$7,2,FALSE)),"",VLOOKUP($F93,Lists!$L$4:$M$7,2,FALSE))</f>
        <v/>
      </c>
      <c r="I93" s="96" t="str">
        <f t="shared" si="6"/>
        <v/>
      </c>
      <c r="J93" s="25" t="str">
        <f t="shared" si="7"/>
        <v/>
      </c>
      <c r="K93" s="25" t="str">
        <f>IF(ISERROR(VLOOKUP($B93,Lists!$B$4:$K$12,10,FALSE)),"",IF(B93="Hydrogen",LOOKUP(D93,Lists!$AL$4:$AL$7,Lists!$AM$4:$AM$7),VLOOKUP($B93,Lists!$B$4:$K$12,10,FALSE)))</f>
        <v/>
      </c>
      <c r="L93" s="4"/>
      <c r="M93" s="4"/>
    </row>
    <row r="94" spans="1:13" x14ac:dyDescent="0.25">
      <c r="A94" s="12"/>
      <c r="B94" s="18" t="s">
        <v>758</v>
      </c>
      <c r="C94" s="12" t="str">
        <f>IF(ISERROR(VLOOKUP($B94,Lists!$B$4:$C$12,2,FALSE)),"",VLOOKUP($B94,Lists!$B$4:$C$12,2,FALSE))</f>
        <v/>
      </c>
      <c r="D94" s="18" t="s">
        <v>801</v>
      </c>
      <c r="E94" s="25"/>
      <c r="F94" s="25" t="s">
        <v>1117</v>
      </c>
      <c r="G94" s="25" t="str">
        <f>IF(ISERROR(VLOOKUP($B94&amp;" "&amp;$H94,Lists!$N$4:$O$14,2,FALSE)),"",VLOOKUP($B94&amp;" "&amp;$H94,Lists!$N$4:$O$14,2,FALSE))</f>
        <v/>
      </c>
      <c r="H94" s="25" t="str">
        <f>IF(ISERROR(VLOOKUP($F94,Lists!$L$4:$M$7,2,FALSE)),"",VLOOKUP($F94,Lists!$L$4:$M$7,2,FALSE))</f>
        <v/>
      </c>
      <c r="I94" s="96" t="str">
        <f t="shared" si="6"/>
        <v/>
      </c>
      <c r="J94" s="25" t="str">
        <f t="shared" si="7"/>
        <v/>
      </c>
      <c r="K94" s="25" t="str">
        <f>IF(ISERROR(VLOOKUP($B94,Lists!$B$4:$K$12,10,FALSE)),"",IF(B94="Hydrogen",LOOKUP(D94,Lists!$AL$4:$AL$7,Lists!$AM$4:$AM$7),VLOOKUP($B94,Lists!$B$4:$K$12,10,FALSE)))</f>
        <v/>
      </c>
      <c r="L94" s="4"/>
      <c r="M94" s="4"/>
    </row>
    <row r="95" spans="1:13" x14ac:dyDescent="0.25">
      <c r="A95" s="12"/>
      <c r="B95" s="18" t="s">
        <v>758</v>
      </c>
      <c r="C95" s="12" t="str">
        <f>IF(ISERROR(VLOOKUP($B95,Lists!$B$4:$C$12,2,FALSE)),"",VLOOKUP($B95,Lists!$B$4:$C$12,2,FALSE))</f>
        <v/>
      </c>
      <c r="D95" s="18" t="s">
        <v>801</v>
      </c>
      <c r="E95" s="25"/>
      <c r="F95" s="25" t="s">
        <v>1117</v>
      </c>
      <c r="G95" s="25" t="str">
        <f>IF(ISERROR(VLOOKUP($B95&amp;" "&amp;$H95,Lists!$N$4:$O$14,2,FALSE)),"",VLOOKUP($B95&amp;" "&amp;$H95,Lists!$N$4:$O$14,2,FALSE))</f>
        <v/>
      </c>
      <c r="H95" s="25" t="str">
        <f>IF(ISERROR(VLOOKUP($F95,Lists!$L$4:$M$7,2,FALSE)),"",VLOOKUP($F95,Lists!$L$4:$M$7,2,FALSE))</f>
        <v/>
      </c>
      <c r="I95" s="96" t="str">
        <f t="shared" si="6"/>
        <v/>
      </c>
      <c r="J95" s="25" t="str">
        <f t="shared" si="7"/>
        <v/>
      </c>
      <c r="K95" s="25" t="str">
        <f>IF(ISERROR(VLOOKUP($B95,Lists!$B$4:$K$12,10,FALSE)),"",IF(B95="Hydrogen",LOOKUP(D95,Lists!$AL$4:$AL$7,Lists!$AM$4:$AM$7),VLOOKUP($B95,Lists!$B$4:$K$12,10,FALSE)))</f>
        <v/>
      </c>
      <c r="L95" s="4"/>
      <c r="M95" s="4"/>
    </row>
    <row r="96" spans="1:13" x14ac:dyDescent="0.25">
      <c r="A96" s="12"/>
      <c r="B96" s="18" t="s">
        <v>758</v>
      </c>
      <c r="C96" s="12" t="str">
        <f>IF(ISERROR(VLOOKUP($B96,Lists!$B$4:$C$12,2,FALSE)),"",VLOOKUP($B96,Lists!$B$4:$C$12,2,FALSE))</f>
        <v/>
      </c>
      <c r="D96" s="18" t="s">
        <v>801</v>
      </c>
      <c r="E96" s="25"/>
      <c r="F96" s="25" t="s">
        <v>1117</v>
      </c>
      <c r="G96" s="25" t="str">
        <f>IF(ISERROR(VLOOKUP($B96&amp;" "&amp;$H96,Lists!$N$4:$O$14,2,FALSE)),"",VLOOKUP($B96&amp;" "&amp;$H96,Lists!$N$4:$O$14,2,FALSE))</f>
        <v/>
      </c>
      <c r="H96" s="25" t="str">
        <f>IF(ISERROR(VLOOKUP($F96,Lists!$L$4:$M$7,2,FALSE)),"",VLOOKUP($F96,Lists!$L$4:$M$7,2,FALSE))</f>
        <v/>
      </c>
      <c r="I96" s="96" t="str">
        <f t="shared" si="6"/>
        <v/>
      </c>
      <c r="J96" s="25" t="str">
        <f t="shared" si="7"/>
        <v/>
      </c>
      <c r="K96" s="25" t="str">
        <f>IF(ISERROR(VLOOKUP($B96,Lists!$B$4:$K$12,10,FALSE)),"",IF(B96="Hydrogen",LOOKUP(D96,Lists!$AL$4:$AL$7,Lists!$AM$4:$AM$7),VLOOKUP($B96,Lists!$B$4:$K$12,10,FALSE)))</f>
        <v/>
      </c>
      <c r="L96" s="4"/>
      <c r="M96" s="4"/>
    </row>
    <row r="97" spans="1:13" x14ac:dyDescent="0.25">
      <c r="A97" s="12"/>
      <c r="B97" s="18" t="s">
        <v>758</v>
      </c>
      <c r="C97" s="12" t="str">
        <f>IF(ISERROR(VLOOKUP($B97,Lists!$B$4:$C$12,2,FALSE)),"",VLOOKUP($B97,Lists!$B$4:$C$12,2,FALSE))</f>
        <v/>
      </c>
      <c r="D97" s="18" t="s">
        <v>801</v>
      </c>
      <c r="E97" s="25"/>
      <c r="F97" s="25" t="s">
        <v>1117</v>
      </c>
      <c r="G97" s="25" t="str">
        <f>IF(ISERROR(VLOOKUP($B97&amp;" "&amp;$H97,Lists!$N$4:$O$14,2,FALSE)),"",VLOOKUP($B97&amp;" "&amp;$H97,Lists!$N$4:$O$14,2,FALSE))</f>
        <v/>
      </c>
      <c r="H97" s="25" t="str">
        <f>IF(ISERROR(VLOOKUP($F97,Lists!$L$4:$M$7,2,FALSE)),"",VLOOKUP($F97,Lists!$L$4:$M$7,2,FALSE))</f>
        <v/>
      </c>
      <c r="I97" s="96" t="str">
        <f t="shared" si="6"/>
        <v/>
      </c>
      <c r="J97" s="25" t="str">
        <f t="shared" si="7"/>
        <v/>
      </c>
      <c r="K97" s="25" t="str">
        <f>IF(ISERROR(VLOOKUP($B97,Lists!$B$4:$K$12,10,FALSE)),"",IF(B97="Hydrogen",LOOKUP(D97,Lists!$AL$4:$AL$7,Lists!$AM$4:$AM$7),VLOOKUP($B97,Lists!$B$4:$K$12,10,FALSE)))</f>
        <v/>
      </c>
      <c r="L97" s="4"/>
      <c r="M97" s="4"/>
    </row>
    <row r="98" spans="1:13" x14ac:dyDescent="0.25">
      <c r="A98" s="12"/>
      <c r="B98" s="18" t="s">
        <v>758</v>
      </c>
      <c r="C98" s="12" t="str">
        <f>IF(ISERROR(VLOOKUP($B98,Lists!$B$4:$C$12,2,FALSE)),"",VLOOKUP($B98,Lists!$B$4:$C$12,2,FALSE))</f>
        <v/>
      </c>
      <c r="D98" s="18" t="s">
        <v>801</v>
      </c>
      <c r="E98" s="25"/>
      <c r="F98" s="25" t="s">
        <v>1117</v>
      </c>
      <c r="G98" s="25" t="str">
        <f>IF(ISERROR(VLOOKUP($B98&amp;" "&amp;$H98,Lists!$N$4:$O$14,2,FALSE)),"",VLOOKUP($B98&amp;" "&amp;$H98,Lists!$N$4:$O$14,2,FALSE))</f>
        <v/>
      </c>
      <c r="H98" s="25" t="str">
        <f>IF(ISERROR(VLOOKUP($F98,Lists!$L$4:$M$7,2,FALSE)),"",VLOOKUP($F98,Lists!$L$4:$M$7,2,FALSE))</f>
        <v/>
      </c>
      <c r="I98" s="96" t="str">
        <f t="shared" si="6"/>
        <v/>
      </c>
      <c r="J98" s="25" t="str">
        <f t="shared" si="7"/>
        <v/>
      </c>
      <c r="K98" s="25" t="str">
        <f>IF(ISERROR(VLOOKUP($B98,Lists!$B$4:$K$12,10,FALSE)),"",IF(B98="Hydrogen",LOOKUP(D98,Lists!$AL$4:$AL$7,Lists!$AM$4:$AM$7),VLOOKUP($B98,Lists!$B$4:$K$12,10,FALSE)))</f>
        <v/>
      </c>
      <c r="L98" s="4"/>
      <c r="M98" s="4"/>
    </row>
    <row r="99" spans="1:13" x14ac:dyDescent="0.25">
      <c r="A99" s="12"/>
      <c r="B99" s="18" t="s">
        <v>758</v>
      </c>
      <c r="C99" s="12" t="str">
        <f>IF(ISERROR(VLOOKUP($B99,Lists!$B$4:$C$12,2,FALSE)),"",VLOOKUP($B99,Lists!$B$4:$C$12,2,FALSE))</f>
        <v/>
      </c>
      <c r="D99" s="18" t="s">
        <v>801</v>
      </c>
      <c r="E99" s="25"/>
      <c r="F99" s="25" t="s">
        <v>1117</v>
      </c>
      <c r="G99" s="25" t="str">
        <f>IF(ISERROR(VLOOKUP($B99&amp;" "&amp;$H99,Lists!$N$4:$O$14,2,FALSE)),"",VLOOKUP($B99&amp;" "&amp;$H99,Lists!$N$4:$O$14,2,FALSE))</f>
        <v/>
      </c>
      <c r="H99" s="25" t="str">
        <f>IF(ISERROR(VLOOKUP($F99,Lists!$L$4:$M$7,2,FALSE)),"",VLOOKUP($F99,Lists!$L$4:$M$7,2,FALSE))</f>
        <v/>
      </c>
      <c r="I99" s="96" t="str">
        <f t="shared" si="6"/>
        <v/>
      </c>
      <c r="J99" s="25" t="str">
        <f t="shared" si="7"/>
        <v/>
      </c>
      <c r="K99" s="25" t="str">
        <f>IF(ISERROR(VLOOKUP($B99,Lists!$B$4:$K$12,10,FALSE)),"",IF(B99="Hydrogen",LOOKUP(D99,Lists!$AL$4:$AL$7,Lists!$AM$4:$AM$7),VLOOKUP($B99,Lists!$B$4:$K$12,10,FALSE)))</f>
        <v/>
      </c>
      <c r="L99" s="4"/>
      <c r="M99" s="4"/>
    </row>
    <row r="100" spans="1:13" x14ac:dyDescent="0.25">
      <c r="A100" s="12"/>
      <c r="B100" s="18" t="s">
        <v>758</v>
      </c>
      <c r="C100" s="12" t="str">
        <f>IF(ISERROR(VLOOKUP($B100,Lists!$B$4:$C$12,2,FALSE)),"",VLOOKUP($B100,Lists!$B$4:$C$12,2,FALSE))</f>
        <v/>
      </c>
      <c r="D100" s="18" t="s">
        <v>801</v>
      </c>
      <c r="E100" s="25"/>
      <c r="F100" s="25" t="s">
        <v>1117</v>
      </c>
      <c r="G100" s="25" t="str">
        <f>IF(ISERROR(VLOOKUP($B100&amp;" "&amp;$H100,Lists!$N$4:$O$14,2,FALSE)),"",VLOOKUP($B100&amp;" "&amp;$H100,Lists!$N$4:$O$14,2,FALSE))</f>
        <v/>
      </c>
      <c r="H100" s="25" t="str">
        <f>IF(ISERROR(VLOOKUP($F100,Lists!$L$4:$M$7,2,FALSE)),"",VLOOKUP($F100,Lists!$L$4:$M$7,2,FALSE))</f>
        <v/>
      </c>
      <c r="I100" s="96" t="str">
        <f t="shared" si="6"/>
        <v/>
      </c>
      <c r="J100" s="25" t="str">
        <f t="shared" si="7"/>
        <v/>
      </c>
      <c r="K100" s="25" t="str">
        <f>IF(ISERROR(VLOOKUP($B100,Lists!$B$4:$K$12,10,FALSE)),"",IF(B100="Hydrogen",LOOKUP(D100,Lists!$AL$4:$AL$7,Lists!$AM$4:$AM$7),VLOOKUP($B100,Lists!$B$4:$K$12,10,FALSE)))</f>
        <v/>
      </c>
      <c r="L100" s="4"/>
      <c r="M100" s="4"/>
    </row>
    <row r="101" spans="1:13" x14ac:dyDescent="0.25">
      <c r="A101" s="12"/>
      <c r="B101" s="18" t="s">
        <v>758</v>
      </c>
      <c r="C101" s="12" t="str">
        <f>IF(ISERROR(VLOOKUP($B101,Lists!$B$4:$C$12,2,FALSE)),"",VLOOKUP($B101,Lists!$B$4:$C$12,2,FALSE))</f>
        <v/>
      </c>
      <c r="D101" s="18" t="s">
        <v>801</v>
      </c>
      <c r="E101" s="25"/>
      <c r="F101" s="25" t="s">
        <v>1117</v>
      </c>
      <c r="G101" s="25" t="str">
        <f>IF(ISERROR(VLOOKUP($B101&amp;" "&amp;$H101,Lists!$N$4:$O$14,2,FALSE)),"",VLOOKUP($B101&amp;" "&amp;$H101,Lists!$N$4:$O$14,2,FALSE))</f>
        <v/>
      </c>
      <c r="H101" s="25" t="str">
        <f>IF(ISERROR(VLOOKUP($F101,Lists!$L$4:$M$7,2,FALSE)),"",VLOOKUP($F101,Lists!$L$4:$M$7,2,FALSE))</f>
        <v/>
      </c>
      <c r="I101" s="96" t="str">
        <f t="shared" si="6"/>
        <v/>
      </c>
      <c r="J101" s="25" t="str">
        <f t="shared" si="7"/>
        <v/>
      </c>
      <c r="K101" s="25" t="str">
        <f>IF(ISERROR(VLOOKUP($B101,Lists!$B$4:$K$12,10,FALSE)),"",IF(B101="Hydrogen",LOOKUP(D101,Lists!$AL$4:$AL$7,Lists!$AM$4:$AM$7),VLOOKUP($B101,Lists!$B$4:$K$12,10,FALSE)))</f>
        <v/>
      </c>
      <c r="L101" s="4"/>
      <c r="M101" s="4"/>
    </row>
    <row r="102" spans="1:13" x14ac:dyDescent="0.25">
      <c r="A102" s="12"/>
      <c r="B102" s="18" t="s">
        <v>758</v>
      </c>
      <c r="C102" s="12" t="str">
        <f>IF(ISERROR(VLOOKUP($B102,Lists!$B$4:$C$12,2,FALSE)),"",VLOOKUP($B102,Lists!$B$4:$C$12,2,FALSE))</f>
        <v/>
      </c>
      <c r="D102" s="18" t="s">
        <v>801</v>
      </c>
      <c r="E102" s="25"/>
      <c r="F102" s="25" t="s">
        <v>1117</v>
      </c>
      <c r="G102" s="25" t="str">
        <f>IF(ISERROR(VLOOKUP($B102&amp;" "&amp;$H102,Lists!$N$4:$O$14,2,FALSE)),"",VLOOKUP($B102&amp;" "&amp;$H102,Lists!$N$4:$O$14,2,FALSE))</f>
        <v/>
      </c>
      <c r="H102" s="25" t="str">
        <f>IF(ISERROR(VLOOKUP($F102,Lists!$L$4:$M$7,2,FALSE)),"",VLOOKUP($F102,Lists!$L$4:$M$7,2,FALSE))</f>
        <v/>
      </c>
      <c r="I102" s="96" t="str">
        <f t="shared" si="6"/>
        <v/>
      </c>
      <c r="J102" s="25" t="str">
        <f t="shared" si="7"/>
        <v/>
      </c>
      <c r="K102" s="25" t="str">
        <f>IF(ISERROR(VLOOKUP($B102,Lists!$B$4:$K$12,10,FALSE)),"",IF(B102="Hydrogen",LOOKUP(D102,Lists!$AL$4:$AL$7,Lists!$AM$4:$AM$7),VLOOKUP($B102,Lists!$B$4:$K$12,10,FALSE)))</f>
        <v/>
      </c>
      <c r="L102" s="4"/>
      <c r="M102" s="4"/>
    </row>
    <row r="103" spans="1:13" x14ac:dyDescent="0.25">
      <c r="A103" s="12"/>
      <c r="B103" s="18" t="s">
        <v>758</v>
      </c>
      <c r="C103" s="12" t="str">
        <f>IF(ISERROR(VLOOKUP($B103,Lists!$B$4:$C$12,2,FALSE)),"",VLOOKUP($B103,Lists!$B$4:$C$12,2,FALSE))</f>
        <v/>
      </c>
      <c r="D103" s="18" t="s">
        <v>801</v>
      </c>
      <c r="E103" s="25"/>
      <c r="F103" s="25" t="s">
        <v>1117</v>
      </c>
      <c r="G103" s="25" t="str">
        <f>IF(ISERROR(VLOOKUP($B103&amp;" "&amp;$H103,Lists!$N$4:$O$14,2,FALSE)),"",VLOOKUP($B103&amp;" "&amp;$H103,Lists!$N$4:$O$14,2,FALSE))</f>
        <v/>
      </c>
      <c r="H103" s="25" t="str">
        <f>IF(ISERROR(VLOOKUP($F103,Lists!$L$4:$M$7,2,FALSE)),"",VLOOKUP($F103,Lists!$L$4:$M$7,2,FALSE))</f>
        <v/>
      </c>
      <c r="I103" s="96" t="str">
        <f t="shared" si="6"/>
        <v/>
      </c>
      <c r="J103" s="25" t="str">
        <f t="shared" si="7"/>
        <v/>
      </c>
      <c r="K103" s="25" t="str">
        <f>IF(ISERROR(VLOOKUP($B103,Lists!$B$4:$K$12,10,FALSE)),"",IF(B103="Hydrogen",LOOKUP(D103,Lists!$AL$4:$AL$7,Lists!$AM$4:$AM$7),VLOOKUP($B103,Lists!$B$4:$K$12,10,FALSE)))</f>
        <v/>
      </c>
      <c r="L103" s="4"/>
      <c r="M103" s="4"/>
    </row>
    <row r="104" spans="1:13" x14ac:dyDescent="0.25">
      <c r="A104" s="12"/>
      <c r="B104" s="18" t="s">
        <v>758</v>
      </c>
      <c r="C104" s="12" t="str">
        <f>IF(ISERROR(VLOOKUP($B104,Lists!$B$4:$C$12,2,FALSE)),"",VLOOKUP($B104,Lists!$B$4:$C$12,2,FALSE))</f>
        <v/>
      </c>
      <c r="D104" s="18" t="s">
        <v>801</v>
      </c>
      <c r="E104" s="25"/>
      <c r="F104" s="25" t="s">
        <v>1117</v>
      </c>
      <c r="G104" s="25" t="str">
        <f>IF(ISERROR(VLOOKUP($B104&amp;" "&amp;$H104,Lists!$N$4:$O$14,2,FALSE)),"",VLOOKUP($B104&amp;" "&amp;$H104,Lists!$N$4:$O$14,2,FALSE))</f>
        <v/>
      </c>
      <c r="H104" s="25" t="str">
        <f>IF(ISERROR(VLOOKUP($F104,Lists!$L$4:$M$7,2,FALSE)),"",VLOOKUP($F104,Lists!$L$4:$M$7,2,FALSE))</f>
        <v/>
      </c>
      <c r="I104" s="96" t="str">
        <f t="shared" si="6"/>
        <v/>
      </c>
      <c r="J104" s="25" t="str">
        <f t="shared" si="7"/>
        <v/>
      </c>
      <c r="K104" s="25" t="str">
        <f>IF(ISERROR(VLOOKUP($B104,Lists!$B$4:$K$12,10,FALSE)),"",IF(B104="Hydrogen",LOOKUP(D104,Lists!$AL$4:$AL$7,Lists!$AM$4:$AM$7),VLOOKUP($B104,Lists!$B$4:$K$12,10,FALSE)))</f>
        <v/>
      </c>
      <c r="L104" s="4"/>
      <c r="M104" s="4"/>
    </row>
    <row r="105" spans="1:13" x14ac:dyDescent="0.25">
      <c r="A105" s="12"/>
      <c r="B105" s="18" t="s">
        <v>758</v>
      </c>
      <c r="C105" s="12" t="str">
        <f>IF(ISERROR(VLOOKUP($B105,Lists!$B$4:$C$12,2,FALSE)),"",VLOOKUP($B105,Lists!$B$4:$C$12,2,FALSE))</f>
        <v/>
      </c>
      <c r="D105" s="18" t="s">
        <v>801</v>
      </c>
      <c r="E105" s="25"/>
      <c r="F105" s="25" t="s">
        <v>1117</v>
      </c>
      <c r="G105" s="25" t="str">
        <f>IF(ISERROR(VLOOKUP($B105&amp;" "&amp;$H105,Lists!$N$4:$O$14,2,FALSE)),"",VLOOKUP($B105&amp;" "&amp;$H105,Lists!$N$4:$O$14,2,FALSE))</f>
        <v/>
      </c>
      <c r="H105" s="25" t="str">
        <f>IF(ISERROR(VLOOKUP($F105,Lists!$L$4:$M$7,2,FALSE)),"",VLOOKUP($F105,Lists!$L$4:$M$7,2,FALSE))</f>
        <v/>
      </c>
      <c r="I105" s="96" t="str">
        <f t="shared" si="6"/>
        <v/>
      </c>
      <c r="J105" s="25" t="str">
        <f t="shared" si="7"/>
        <v/>
      </c>
      <c r="K105" s="25" t="str">
        <f>IF(ISERROR(VLOOKUP($B105,Lists!$B$4:$K$12,10,FALSE)),"",IF(B105="Hydrogen",LOOKUP(D105,Lists!$AL$4:$AL$7,Lists!$AM$4:$AM$7),VLOOKUP($B105,Lists!$B$4:$K$12,10,FALSE)))</f>
        <v/>
      </c>
      <c r="L105" s="4"/>
      <c r="M105" s="4"/>
    </row>
    <row r="106" spans="1:13" x14ac:dyDescent="0.25">
      <c r="A106" s="12"/>
      <c r="B106" s="18" t="s">
        <v>758</v>
      </c>
      <c r="C106" s="12" t="str">
        <f>IF(ISERROR(VLOOKUP($B106,Lists!$B$4:$C$12,2,FALSE)),"",VLOOKUP($B106,Lists!$B$4:$C$12,2,FALSE))</f>
        <v/>
      </c>
      <c r="D106" s="18" t="s">
        <v>801</v>
      </c>
      <c r="E106" s="25"/>
      <c r="F106" s="25" t="s">
        <v>1117</v>
      </c>
      <c r="G106" s="25" t="str">
        <f>IF(ISERROR(VLOOKUP($B106&amp;" "&amp;$H106,Lists!$N$4:$O$14,2,FALSE)),"",VLOOKUP($B106&amp;" "&amp;$H106,Lists!$N$4:$O$14,2,FALSE))</f>
        <v/>
      </c>
      <c r="H106" s="25" t="str">
        <f>IF(ISERROR(VLOOKUP($F106,Lists!$L$4:$M$7,2,FALSE)),"",VLOOKUP($F106,Lists!$L$4:$M$7,2,FALSE))</f>
        <v/>
      </c>
      <c r="I106" s="96" t="str">
        <f t="shared" si="6"/>
        <v/>
      </c>
      <c r="J106" s="25" t="str">
        <f t="shared" si="7"/>
        <v/>
      </c>
      <c r="K106" s="25" t="str">
        <f>IF(ISERROR(VLOOKUP($B106,Lists!$B$4:$K$12,10,FALSE)),"",IF(B106="Hydrogen",LOOKUP(D106,Lists!$AL$4:$AL$7,Lists!$AM$4:$AM$7),VLOOKUP($B106,Lists!$B$4:$K$12,10,FALSE)))</f>
        <v/>
      </c>
      <c r="L106" s="4"/>
      <c r="M106" s="4"/>
    </row>
    <row r="107" spans="1:13" x14ac:dyDescent="0.25">
      <c r="A107" s="12"/>
      <c r="B107" s="18" t="s">
        <v>758</v>
      </c>
      <c r="C107" s="12" t="str">
        <f>IF(ISERROR(VLOOKUP($B107,Lists!$B$4:$C$12,2,FALSE)),"",VLOOKUP($B107,Lists!$B$4:$C$12,2,FALSE))</f>
        <v/>
      </c>
      <c r="D107" s="18" t="s">
        <v>801</v>
      </c>
      <c r="E107" s="25"/>
      <c r="F107" s="25" t="s">
        <v>1117</v>
      </c>
      <c r="G107" s="25" t="str">
        <f>IF(ISERROR(VLOOKUP($B107&amp;" "&amp;$H107,Lists!$N$4:$O$14,2,FALSE)),"",VLOOKUP($B107&amp;" "&amp;$H107,Lists!$N$4:$O$14,2,FALSE))</f>
        <v/>
      </c>
      <c r="H107" s="25" t="str">
        <f>IF(ISERROR(VLOOKUP($F107,Lists!$L$4:$M$7,2,FALSE)),"",VLOOKUP($F107,Lists!$L$4:$M$7,2,FALSE))</f>
        <v/>
      </c>
      <c r="I107" s="96" t="str">
        <f t="shared" si="6"/>
        <v/>
      </c>
      <c r="J107" s="25" t="str">
        <f t="shared" si="7"/>
        <v/>
      </c>
      <c r="K107" s="25" t="str">
        <f>IF(ISERROR(VLOOKUP($B107,Lists!$B$4:$K$12,10,FALSE)),"",IF(B107="Hydrogen",LOOKUP(D107,Lists!$AL$4:$AL$7,Lists!$AM$4:$AM$7),VLOOKUP($B107,Lists!$B$4:$K$12,10,FALSE)))</f>
        <v/>
      </c>
      <c r="L107" s="4"/>
      <c r="M107" s="4"/>
    </row>
    <row r="108" spans="1:13" x14ac:dyDescent="0.25">
      <c r="A108" s="12"/>
      <c r="B108" s="18" t="s">
        <v>758</v>
      </c>
      <c r="C108" s="12" t="str">
        <f>IF(ISERROR(VLOOKUP($B108,Lists!$B$4:$C$12,2,FALSE)),"",VLOOKUP($B108,Lists!$B$4:$C$12,2,FALSE))</f>
        <v/>
      </c>
      <c r="D108" s="18" t="s">
        <v>801</v>
      </c>
      <c r="E108" s="25"/>
      <c r="F108" s="25" t="s">
        <v>1117</v>
      </c>
      <c r="G108" s="25" t="str">
        <f>IF(ISERROR(VLOOKUP($B108&amp;" "&amp;$H108,Lists!$N$4:$O$14,2,FALSE)),"",VLOOKUP($B108&amp;" "&amp;$H108,Lists!$N$4:$O$14,2,FALSE))</f>
        <v/>
      </c>
      <c r="H108" s="25" t="str">
        <f>IF(ISERROR(VLOOKUP($F108,Lists!$L$4:$M$7,2,FALSE)),"",VLOOKUP($F108,Lists!$L$4:$M$7,2,FALSE))</f>
        <v/>
      </c>
      <c r="I108" s="96" t="str">
        <f t="shared" si="6"/>
        <v/>
      </c>
      <c r="J108" s="25" t="str">
        <f t="shared" si="7"/>
        <v/>
      </c>
      <c r="K108" s="25" t="str">
        <f>IF(ISERROR(VLOOKUP($B108,Lists!$B$4:$K$12,10,FALSE)),"",IF(B108="Hydrogen",LOOKUP(D108,Lists!$AL$4:$AL$7,Lists!$AM$4:$AM$7),VLOOKUP($B108,Lists!$B$4:$K$12,10,FALSE)))</f>
        <v/>
      </c>
      <c r="L108" s="4"/>
      <c r="M108" s="4"/>
    </row>
    <row r="109" spans="1:13" x14ac:dyDescent="0.25">
      <c r="A109" s="12"/>
      <c r="B109" s="18" t="s">
        <v>758</v>
      </c>
      <c r="C109" s="12" t="str">
        <f>IF(ISERROR(VLOOKUP($B109,Lists!$B$4:$C$12,2,FALSE)),"",VLOOKUP($B109,Lists!$B$4:$C$12,2,FALSE))</f>
        <v/>
      </c>
      <c r="D109" s="18" t="s">
        <v>801</v>
      </c>
      <c r="E109" s="25"/>
      <c r="F109" s="25" t="s">
        <v>1117</v>
      </c>
      <c r="G109" s="25" t="str">
        <f>IF(ISERROR(VLOOKUP($B109&amp;" "&amp;$H109,Lists!$N$4:$O$14,2,FALSE)),"",VLOOKUP($B109&amp;" "&amp;$H109,Lists!$N$4:$O$14,2,FALSE))</f>
        <v/>
      </c>
      <c r="H109" s="25" t="str">
        <f>IF(ISERROR(VLOOKUP($F109,Lists!$L$4:$M$7,2,FALSE)),"",VLOOKUP($F109,Lists!$L$4:$M$7,2,FALSE))</f>
        <v/>
      </c>
      <c r="I109" s="96" t="str">
        <f t="shared" si="6"/>
        <v/>
      </c>
      <c r="J109" s="25" t="str">
        <f t="shared" si="7"/>
        <v/>
      </c>
      <c r="K109" s="25" t="str">
        <f>IF(ISERROR(VLOOKUP($B109,Lists!$B$4:$K$12,10,FALSE)),"",IF(B109="Hydrogen",LOOKUP(D109,Lists!$AL$4:$AL$7,Lists!$AM$4:$AM$7),VLOOKUP($B109,Lists!$B$4:$K$12,10,FALSE)))</f>
        <v/>
      </c>
      <c r="L109" s="4"/>
      <c r="M109" s="4"/>
    </row>
    <row r="110" spans="1:13" x14ac:dyDescent="0.25">
      <c r="A110" s="12"/>
      <c r="B110" s="18" t="s">
        <v>758</v>
      </c>
      <c r="C110" s="12" t="str">
        <f>IF(ISERROR(VLOOKUP($B110,Lists!$B$4:$C$12,2,FALSE)),"",VLOOKUP($B110,Lists!$B$4:$C$12,2,FALSE))</f>
        <v/>
      </c>
      <c r="D110" s="18" t="s">
        <v>801</v>
      </c>
      <c r="E110" s="25"/>
      <c r="F110" s="25" t="s">
        <v>1117</v>
      </c>
      <c r="G110" s="25" t="str">
        <f>IF(ISERROR(VLOOKUP($B110&amp;" "&amp;$H110,Lists!$N$4:$O$14,2,FALSE)),"",VLOOKUP($B110&amp;" "&amp;$H110,Lists!$N$4:$O$14,2,FALSE))</f>
        <v/>
      </c>
      <c r="H110" s="25" t="str">
        <f>IF(ISERROR(VLOOKUP($F110,Lists!$L$4:$M$7,2,FALSE)),"",VLOOKUP($F110,Lists!$L$4:$M$7,2,FALSE))</f>
        <v/>
      </c>
      <c r="I110" s="96" t="str">
        <f t="shared" si="6"/>
        <v/>
      </c>
      <c r="J110" s="25" t="str">
        <f t="shared" si="7"/>
        <v/>
      </c>
      <c r="K110" s="25" t="str">
        <f>IF(ISERROR(VLOOKUP($B110,Lists!$B$4:$K$12,10,FALSE)),"",IF(B110="Hydrogen",LOOKUP(D110,Lists!$AL$4:$AL$7,Lists!$AM$4:$AM$7),VLOOKUP($B110,Lists!$B$4:$K$12,10,FALSE)))</f>
        <v/>
      </c>
      <c r="L110" s="4"/>
      <c r="M110" s="4"/>
    </row>
    <row r="111" spans="1:13" x14ac:dyDescent="0.25">
      <c r="A111" s="12"/>
      <c r="B111" s="18" t="s">
        <v>758</v>
      </c>
      <c r="C111" s="12" t="str">
        <f>IF(ISERROR(VLOOKUP($B111,Lists!$B$4:$C$12,2,FALSE)),"",VLOOKUP($B111,Lists!$B$4:$C$12,2,FALSE))</f>
        <v/>
      </c>
      <c r="D111" s="18" t="s">
        <v>801</v>
      </c>
      <c r="E111" s="25"/>
      <c r="F111" s="25" t="s">
        <v>1117</v>
      </c>
      <c r="G111" s="25" t="str">
        <f>IF(ISERROR(VLOOKUP($B111&amp;" "&amp;$H111,Lists!$N$4:$O$14,2,FALSE)),"",VLOOKUP($B111&amp;" "&amp;$H111,Lists!$N$4:$O$14,2,FALSE))</f>
        <v/>
      </c>
      <c r="H111" s="25" t="str">
        <f>IF(ISERROR(VLOOKUP($F111,Lists!$L$4:$M$7,2,FALSE)),"",VLOOKUP($F111,Lists!$L$4:$M$7,2,FALSE))</f>
        <v/>
      </c>
      <c r="I111" s="96" t="str">
        <f t="shared" si="6"/>
        <v/>
      </c>
      <c r="J111" s="25" t="str">
        <f t="shared" si="7"/>
        <v/>
      </c>
      <c r="K111" s="25" t="str">
        <f>IF(ISERROR(VLOOKUP($B111,Lists!$B$4:$K$12,10,FALSE)),"",IF(B111="Hydrogen",LOOKUP(D111,Lists!$AL$4:$AL$7,Lists!$AM$4:$AM$7),VLOOKUP($B111,Lists!$B$4:$K$12,10,FALSE)))</f>
        <v/>
      </c>
      <c r="L111" s="4"/>
      <c r="M111" s="4"/>
    </row>
    <row r="112" spans="1:13" x14ac:dyDescent="0.25">
      <c r="A112" s="12"/>
      <c r="B112" s="18" t="s">
        <v>758</v>
      </c>
      <c r="C112" s="12" t="str">
        <f>IF(ISERROR(VLOOKUP($B112,Lists!$B$4:$C$12,2,FALSE)),"",VLOOKUP($B112,Lists!$B$4:$C$12,2,FALSE))</f>
        <v/>
      </c>
      <c r="D112" s="18" t="s">
        <v>801</v>
      </c>
      <c r="E112" s="25"/>
      <c r="F112" s="25" t="s">
        <v>1117</v>
      </c>
      <c r="G112" s="25" t="str">
        <f>IF(ISERROR(VLOOKUP($B112&amp;" "&amp;$H112,Lists!$N$4:$O$14,2,FALSE)),"",VLOOKUP($B112&amp;" "&amp;$H112,Lists!$N$4:$O$14,2,FALSE))</f>
        <v/>
      </c>
      <c r="H112" s="25" t="str">
        <f>IF(ISERROR(VLOOKUP($F112,Lists!$L$4:$M$7,2,FALSE)),"",VLOOKUP($F112,Lists!$L$4:$M$7,2,FALSE))</f>
        <v/>
      </c>
      <c r="I112" s="96" t="str">
        <f t="shared" si="6"/>
        <v/>
      </c>
      <c r="J112" s="25" t="str">
        <f t="shared" si="7"/>
        <v/>
      </c>
      <c r="K112" s="25" t="str">
        <f>IF(ISERROR(VLOOKUP($B112,Lists!$B$4:$K$12,10,FALSE)),"",IF(B112="Hydrogen",LOOKUP(D112,Lists!$AL$4:$AL$7,Lists!$AM$4:$AM$7),VLOOKUP($B112,Lists!$B$4:$K$12,10,FALSE)))</f>
        <v/>
      </c>
      <c r="L112" s="4"/>
      <c r="M112" s="4"/>
    </row>
    <row r="113" spans="1:13" x14ac:dyDescent="0.25">
      <c r="A113" s="12"/>
      <c r="B113" s="18" t="s">
        <v>758</v>
      </c>
      <c r="C113" s="12" t="str">
        <f>IF(ISERROR(VLOOKUP($B113,Lists!$B$4:$C$12,2,FALSE)),"",VLOOKUP($B113,Lists!$B$4:$C$12,2,FALSE))</f>
        <v/>
      </c>
      <c r="D113" s="18" t="s">
        <v>801</v>
      </c>
      <c r="E113" s="25"/>
      <c r="F113" s="25" t="s">
        <v>1117</v>
      </c>
      <c r="G113" s="25" t="str">
        <f>IF(ISERROR(VLOOKUP($B113&amp;" "&amp;$H113,Lists!$N$4:$O$14,2,FALSE)),"",VLOOKUP($B113&amp;" "&amp;$H113,Lists!$N$4:$O$14,2,FALSE))</f>
        <v/>
      </c>
      <c r="H113" s="25" t="str">
        <f>IF(ISERROR(VLOOKUP($F113,Lists!$L$4:$M$7,2,FALSE)),"",VLOOKUP($F113,Lists!$L$4:$M$7,2,FALSE))</f>
        <v/>
      </c>
      <c r="I113" s="96" t="str">
        <f t="shared" si="6"/>
        <v/>
      </c>
      <c r="J113" s="25" t="str">
        <f t="shared" si="7"/>
        <v/>
      </c>
      <c r="K113" s="25" t="str">
        <f>IF(ISERROR(VLOOKUP($B113,Lists!$B$4:$K$12,10,FALSE)),"",IF(B113="Hydrogen",LOOKUP(D113,Lists!$AL$4:$AL$7,Lists!$AM$4:$AM$7),VLOOKUP($B113,Lists!$B$4:$K$12,10,FALSE)))</f>
        <v/>
      </c>
      <c r="L113" s="4"/>
      <c r="M113" s="4"/>
    </row>
    <row r="114" spans="1:13" x14ac:dyDescent="0.25">
      <c r="A114" s="12"/>
      <c r="B114" s="18" t="s">
        <v>758</v>
      </c>
      <c r="C114" s="12" t="str">
        <f>IF(ISERROR(VLOOKUP($B114,Lists!$B$4:$C$12,2,FALSE)),"",VLOOKUP($B114,Lists!$B$4:$C$12,2,FALSE))</f>
        <v/>
      </c>
      <c r="D114" s="18" t="s">
        <v>801</v>
      </c>
      <c r="E114" s="25"/>
      <c r="F114" s="25" t="s">
        <v>1117</v>
      </c>
      <c r="G114" s="25" t="str">
        <f>IF(ISERROR(VLOOKUP($B114&amp;" "&amp;$H114,Lists!$N$4:$O$14,2,FALSE)),"",VLOOKUP($B114&amp;" "&amp;$H114,Lists!$N$4:$O$14,2,FALSE))</f>
        <v/>
      </c>
      <c r="H114" s="25" t="str">
        <f>IF(ISERROR(VLOOKUP($F114,Lists!$L$4:$M$7,2,FALSE)),"",VLOOKUP($F114,Lists!$L$4:$M$7,2,FALSE))</f>
        <v/>
      </c>
      <c r="I114" s="96" t="str">
        <f t="shared" si="6"/>
        <v/>
      </c>
      <c r="J114" s="25" t="str">
        <f t="shared" si="7"/>
        <v/>
      </c>
      <c r="K114" s="25" t="str">
        <f>IF(ISERROR(VLOOKUP($B114,Lists!$B$4:$K$12,10,FALSE)),"",IF(B114="Hydrogen",LOOKUP(D114,Lists!$AL$4:$AL$7,Lists!$AM$4:$AM$7),VLOOKUP($B114,Lists!$B$4:$K$12,10,FALSE)))</f>
        <v/>
      </c>
      <c r="L114" s="4"/>
      <c r="M114" s="4"/>
    </row>
    <row r="115" spans="1:13" x14ac:dyDescent="0.25">
      <c r="A115" s="12"/>
      <c r="B115" s="18" t="s">
        <v>758</v>
      </c>
      <c r="C115" s="12" t="str">
        <f>IF(ISERROR(VLOOKUP($B115,Lists!$B$4:$C$12,2,FALSE)),"",VLOOKUP($B115,Lists!$B$4:$C$12,2,FALSE))</f>
        <v/>
      </c>
      <c r="D115" s="18" t="s">
        <v>801</v>
      </c>
      <c r="E115" s="25"/>
      <c r="F115" s="25" t="s">
        <v>1117</v>
      </c>
      <c r="G115" s="25" t="str">
        <f>IF(ISERROR(VLOOKUP($B115&amp;" "&amp;$H115,Lists!$N$4:$O$14,2,FALSE)),"",VLOOKUP($B115&amp;" "&amp;$H115,Lists!$N$4:$O$14,2,FALSE))</f>
        <v/>
      </c>
      <c r="H115" s="25" t="str">
        <f>IF(ISERROR(VLOOKUP($F115,Lists!$L$4:$M$7,2,FALSE)),"",VLOOKUP($F115,Lists!$L$4:$M$7,2,FALSE))</f>
        <v/>
      </c>
      <c r="I115" s="96" t="str">
        <f t="shared" si="6"/>
        <v/>
      </c>
      <c r="J115" s="25" t="str">
        <f t="shared" si="7"/>
        <v/>
      </c>
      <c r="K115" s="25" t="str">
        <f>IF(ISERROR(VLOOKUP($B115,Lists!$B$4:$K$12,10,FALSE)),"",IF(B115="Hydrogen",LOOKUP(D115,Lists!$AL$4:$AL$7,Lists!$AM$4:$AM$7),VLOOKUP($B115,Lists!$B$4:$K$12,10,FALSE)))</f>
        <v/>
      </c>
      <c r="L115" s="4"/>
      <c r="M115" s="4"/>
    </row>
    <row r="116" spans="1:13" x14ac:dyDescent="0.25">
      <c r="A116" s="12"/>
      <c r="B116" s="18" t="s">
        <v>758</v>
      </c>
      <c r="C116" s="12" t="str">
        <f>IF(ISERROR(VLOOKUP($B116,Lists!$B$4:$C$12,2,FALSE)),"",VLOOKUP($B116,Lists!$B$4:$C$12,2,FALSE))</f>
        <v/>
      </c>
      <c r="D116" s="18" t="s">
        <v>801</v>
      </c>
      <c r="E116" s="25"/>
      <c r="F116" s="25" t="s">
        <v>1117</v>
      </c>
      <c r="G116" s="25" t="str">
        <f>IF(ISERROR(VLOOKUP($B116&amp;" "&amp;$H116,Lists!$N$4:$O$14,2,FALSE)),"",VLOOKUP($B116&amp;" "&amp;$H116,Lists!$N$4:$O$14,2,FALSE))</f>
        <v/>
      </c>
      <c r="H116" s="25" t="str">
        <f>IF(ISERROR(VLOOKUP($F116,Lists!$L$4:$M$7,2,FALSE)),"",VLOOKUP($F116,Lists!$L$4:$M$7,2,FALSE))</f>
        <v/>
      </c>
      <c r="I116" s="96" t="str">
        <f t="shared" si="6"/>
        <v/>
      </c>
      <c r="J116" s="25" t="str">
        <f t="shared" si="7"/>
        <v/>
      </c>
      <c r="K116" s="25" t="str">
        <f>IF(ISERROR(VLOOKUP($B116,Lists!$B$4:$K$12,10,FALSE)),"",IF(B116="Hydrogen",LOOKUP(D116,Lists!$AL$4:$AL$7,Lists!$AM$4:$AM$7),VLOOKUP($B116,Lists!$B$4:$K$12,10,FALSE)))</f>
        <v/>
      </c>
      <c r="L116" s="4"/>
      <c r="M116" s="4"/>
    </row>
    <row r="117" spans="1:13" x14ac:dyDescent="0.25">
      <c r="A117" s="12"/>
      <c r="B117" s="18" t="s">
        <v>758</v>
      </c>
      <c r="C117" s="12" t="str">
        <f>IF(ISERROR(VLOOKUP($B117,Lists!$B$4:$C$12,2,FALSE)),"",VLOOKUP($B117,Lists!$B$4:$C$12,2,FALSE))</f>
        <v/>
      </c>
      <c r="D117" s="18" t="s">
        <v>801</v>
      </c>
      <c r="E117" s="25"/>
      <c r="F117" s="25" t="s">
        <v>1117</v>
      </c>
      <c r="G117" s="25" t="str">
        <f>IF(ISERROR(VLOOKUP($B117&amp;" "&amp;$H117,Lists!$N$4:$O$14,2,FALSE)),"",VLOOKUP($B117&amp;" "&amp;$H117,Lists!$N$4:$O$14,2,FALSE))</f>
        <v/>
      </c>
      <c r="H117" s="25" t="str">
        <f>IF(ISERROR(VLOOKUP($F117,Lists!$L$4:$M$7,2,FALSE)),"",VLOOKUP($F117,Lists!$L$4:$M$7,2,FALSE))</f>
        <v/>
      </c>
      <c r="I117" s="96" t="str">
        <f t="shared" si="6"/>
        <v/>
      </c>
      <c r="J117" s="25" t="str">
        <f t="shared" si="7"/>
        <v/>
      </c>
      <c r="K117" s="25" t="str">
        <f>IF(ISERROR(VLOOKUP($B117,Lists!$B$4:$K$12,10,FALSE)),"",IF(B117="Hydrogen",LOOKUP(D117,Lists!$AL$4:$AL$7,Lists!$AM$4:$AM$7),VLOOKUP($B117,Lists!$B$4:$K$12,10,FALSE)))</f>
        <v/>
      </c>
      <c r="L117" s="4"/>
      <c r="M117" s="4"/>
    </row>
    <row r="118" spans="1:13" x14ac:dyDescent="0.25">
      <c r="A118" s="12"/>
      <c r="B118" s="18" t="s">
        <v>758</v>
      </c>
      <c r="C118" s="12" t="str">
        <f>IF(ISERROR(VLOOKUP($B118,Lists!$B$4:$C$12,2,FALSE)),"",VLOOKUP($B118,Lists!$B$4:$C$12,2,FALSE))</f>
        <v/>
      </c>
      <c r="D118" s="18" t="s">
        <v>801</v>
      </c>
      <c r="E118" s="25"/>
      <c r="F118" s="25" t="s">
        <v>1117</v>
      </c>
      <c r="G118" s="25" t="str">
        <f>IF(ISERROR(VLOOKUP($B118&amp;" "&amp;$H118,Lists!$N$4:$O$14,2,FALSE)),"",VLOOKUP($B118&amp;" "&amp;$H118,Lists!$N$4:$O$14,2,FALSE))</f>
        <v/>
      </c>
      <c r="H118" s="25" t="str">
        <f>IF(ISERROR(VLOOKUP($F118,Lists!$L$4:$M$7,2,FALSE)),"",VLOOKUP($F118,Lists!$L$4:$M$7,2,FALSE))</f>
        <v/>
      </c>
      <c r="I118" s="96" t="str">
        <f t="shared" si="6"/>
        <v/>
      </c>
      <c r="J118" s="25" t="str">
        <f t="shared" si="7"/>
        <v/>
      </c>
      <c r="K118" s="25" t="str">
        <f>IF(ISERROR(VLOOKUP($B118,Lists!$B$4:$K$12,10,FALSE)),"",IF(B118="Hydrogen",LOOKUP(D118,Lists!$AL$4:$AL$7,Lists!$AM$4:$AM$7),VLOOKUP($B118,Lists!$B$4:$K$12,10,FALSE)))</f>
        <v/>
      </c>
      <c r="L118" s="4"/>
      <c r="M118" s="4"/>
    </row>
    <row r="119" spans="1:13" x14ac:dyDescent="0.25">
      <c r="A119" s="12"/>
      <c r="B119" s="18" t="s">
        <v>758</v>
      </c>
      <c r="C119" s="12" t="str">
        <f>IF(ISERROR(VLOOKUP($B119,Lists!$B$4:$C$12,2,FALSE)),"",VLOOKUP($B119,Lists!$B$4:$C$12,2,FALSE))</f>
        <v/>
      </c>
      <c r="D119" s="18" t="s">
        <v>801</v>
      </c>
      <c r="E119" s="25"/>
      <c r="F119" s="25" t="s">
        <v>1117</v>
      </c>
      <c r="G119" s="25" t="str">
        <f>IF(ISERROR(VLOOKUP($B119&amp;" "&amp;$H119,Lists!$N$4:$O$14,2,FALSE)),"",VLOOKUP($B119&amp;" "&amp;$H119,Lists!$N$4:$O$14,2,FALSE))</f>
        <v/>
      </c>
      <c r="H119" s="25" t="str">
        <f>IF(ISERROR(VLOOKUP($F119,Lists!$L$4:$M$7,2,FALSE)),"",VLOOKUP($F119,Lists!$L$4:$M$7,2,FALSE))</f>
        <v/>
      </c>
      <c r="I119" s="96" t="str">
        <f t="shared" si="6"/>
        <v/>
      </c>
      <c r="J119" s="25" t="str">
        <f t="shared" si="7"/>
        <v/>
      </c>
      <c r="K119" s="25" t="str">
        <f>IF(ISERROR(VLOOKUP($B119,Lists!$B$4:$K$12,10,FALSE)),"",IF(B119="Hydrogen",LOOKUP(D119,Lists!$AL$4:$AL$7,Lists!$AM$4:$AM$7),VLOOKUP($B119,Lists!$B$4:$K$12,10,FALSE)))</f>
        <v/>
      </c>
      <c r="L119" s="4"/>
      <c r="M119" s="4"/>
    </row>
    <row r="120" spans="1:13" x14ac:dyDescent="0.25">
      <c r="A120" s="12"/>
      <c r="B120" s="18" t="s">
        <v>758</v>
      </c>
      <c r="C120" s="12" t="str">
        <f>IF(ISERROR(VLOOKUP($B120,Lists!$B$4:$C$12,2,FALSE)),"",VLOOKUP($B120,Lists!$B$4:$C$12,2,FALSE))</f>
        <v/>
      </c>
      <c r="D120" s="18" t="s">
        <v>801</v>
      </c>
      <c r="E120" s="25"/>
      <c r="F120" s="25" t="s">
        <v>1117</v>
      </c>
      <c r="G120" s="25" t="str">
        <f>IF(ISERROR(VLOOKUP($B120&amp;" "&amp;$H120,Lists!$N$4:$O$14,2,FALSE)),"",VLOOKUP($B120&amp;" "&amp;$H120,Lists!$N$4:$O$14,2,FALSE))</f>
        <v/>
      </c>
      <c r="H120" s="25" t="str">
        <f>IF(ISERROR(VLOOKUP($F120,Lists!$L$4:$M$7,2,FALSE)),"",VLOOKUP($F120,Lists!$L$4:$M$7,2,FALSE))</f>
        <v/>
      </c>
      <c r="I120" s="96" t="str">
        <f t="shared" si="6"/>
        <v/>
      </c>
      <c r="J120" s="25" t="str">
        <f t="shared" si="7"/>
        <v/>
      </c>
      <c r="K120" s="25" t="str">
        <f>IF(ISERROR(VLOOKUP($B120,Lists!$B$4:$K$12,10,FALSE)),"",IF(B120="Hydrogen",LOOKUP(D120,Lists!$AL$4:$AL$7,Lists!$AM$4:$AM$7),VLOOKUP($B120,Lists!$B$4:$K$12,10,FALSE)))</f>
        <v/>
      </c>
      <c r="L120" s="4"/>
      <c r="M120" s="4"/>
    </row>
    <row r="121" spans="1:13" x14ac:dyDescent="0.25">
      <c r="A121" s="12"/>
      <c r="B121" s="18" t="s">
        <v>758</v>
      </c>
      <c r="C121" s="12" t="str">
        <f>IF(ISERROR(VLOOKUP($B121,Lists!$B$4:$C$12,2,FALSE)),"",VLOOKUP($B121,Lists!$B$4:$C$12,2,FALSE))</f>
        <v/>
      </c>
      <c r="D121" s="18" t="s">
        <v>801</v>
      </c>
      <c r="E121" s="25"/>
      <c r="F121" s="25" t="s">
        <v>1117</v>
      </c>
      <c r="G121" s="25" t="str">
        <f>IF(ISERROR(VLOOKUP($B121&amp;" "&amp;$H121,Lists!$N$4:$O$14,2,FALSE)),"",VLOOKUP($B121&amp;" "&amp;$H121,Lists!$N$4:$O$14,2,FALSE))</f>
        <v/>
      </c>
      <c r="H121" s="25" t="str">
        <f>IF(ISERROR(VLOOKUP($F121,Lists!$L$4:$M$7,2,FALSE)),"",VLOOKUP($F121,Lists!$L$4:$M$7,2,FALSE))</f>
        <v/>
      </c>
      <c r="I121" s="96" t="str">
        <f t="shared" si="6"/>
        <v/>
      </c>
      <c r="J121" s="25" t="str">
        <f t="shared" si="7"/>
        <v/>
      </c>
      <c r="K121" s="25" t="str">
        <f>IF(ISERROR(VLOOKUP($B121,Lists!$B$4:$K$12,10,FALSE)),"",IF(B121="Hydrogen",LOOKUP(D121,Lists!$AL$4:$AL$7,Lists!$AM$4:$AM$7),VLOOKUP($B121,Lists!$B$4:$K$12,10,FALSE)))</f>
        <v/>
      </c>
      <c r="L121" s="4"/>
      <c r="M121" s="4"/>
    </row>
    <row r="122" spans="1:13" x14ac:dyDescent="0.25">
      <c r="A122" s="12"/>
      <c r="B122" s="18" t="s">
        <v>758</v>
      </c>
      <c r="C122" s="12" t="str">
        <f>IF(ISERROR(VLOOKUP($B122,Lists!$B$4:$C$12,2,FALSE)),"",VLOOKUP($B122,Lists!$B$4:$C$12,2,FALSE))</f>
        <v/>
      </c>
      <c r="D122" s="18" t="s">
        <v>801</v>
      </c>
      <c r="E122" s="25"/>
      <c r="F122" s="25" t="s">
        <v>1117</v>
      </c>
      <c r="G122" s="25" t="str">
        <f>IF(ISERROR(VLOOKUP($B122&amp;" "&amp;$H122,Lists!$N$4:$O$14,2,FALSE)),"",VLOOKUP($B122&amp;" "&amp;$H122,Lists!$N$4:$O$14,2,FALSE))</f>
        <v/>
      </c>
      <c r="H122" s="25" t="str">
        <f>IF(ISERROR(VLOOKUP($F122,Lists!$L$4:$M$7,2,FALSE)),"",VLOOKUP($F122,Lists!$L$4:$M$7,2,FALSE))</f>
        <v/>
      </c>
      <c r="I122" s="96" t="str">
        <f t="shared" si="6"/>
        <v/>
      </c>
      <c r="J122" s="25" t="str">
        <f t="shared" si="7"/>
        <v/>
      </c>
      <c r="K122" s="25" t="str">
        <f>IF(ISERROR(VLOOKUP($B122,Lists!$B$4:$K$12,10,FALSE)),"",IF(B122="Hydrogen",LOOKUP(D122,Lists!$AL$4:$AL$7,Lists!$AM$4:$AM$7),VLOOKUP($B122,Lists!$B$4:$K$12,10,FALSE)))</f>
        <v/>
      </c>
      <c r="L122" s="4"/>
      <c r="M122" s="4"/>
    </row>
    <row r="123" spans="1:13" x14ac:dyDescent="0.25">
      <c r="A123" s="12"/>
      <c r="B123" s="18" t="s">
        <v>758</v>
      </c>
      <c r="C123" s="12" t="str">
        <f>IF(ISERROR(VLOOKUP($B123,Lists!$B$4:$C$12,2,FALSE)),"",VLOOKUP($B123,Lists!$B$4:$C$12,2,FALSE))</f>
        <v/>
      </c>
      <c r="D123" s="18" t="s">
        <v>801</v>
      </c>
      <c r="E123" s="25"/>
      <c r="F123" s="25" t="s">
        <v>1117</v>
      </c>
      <c r="G123" s="25" t="str">
        <f>IF(ISERROR(VLOOKUP($B123&amp;" "&amp;$H123,Lists!$N$4:$O$14,2,FALSE)),"",VLOOKUP($B123&amp;" "&amp;$H123,Lists!$N$4:$O$14,2,FALSE))</f>
        <v/>
      </c>
      <c r="H123" s="25" t="str">
        <f>IF(ISERROR(VLOOKUP($F123,Lists!$L$4:$M$7,2,FALSE)),"",VLOOKUP($F123,Lists!$L$4:$M$7,2,FALSE))</f>
        <v/>
      </c>
      <c r="I123" s="96" t="str">
        <f t="shared" si="6"/>
        <v/>
      </c>
      <c r="J123" s="25" t="str">
        <f t="shared" si="7"/>
        <v/>
      </c>
      <c r="K123" s="25" t="str">
        <f>IF(ISERROR(VLOOKUP($B123,Lists!$B$4:$K$12,10,FALSE)),"",IF(B123="Hydrogen",LOOKUP(D123,Lists!$AL$4:$AL$7,Lists!$AM$4:$AM$7),VLOOKUP($B123,Lists!$B$4:$K$12,10,FALSE)))</f>
        <v/>
      </c>
      <c r="L123" s="4"/>
      <c r="M123" s="4"/>
    </row>
    <row r="124" spans="1:13" x14ac:dyDescent="0.25">
      <c r="A124" s="12"/>
      <c r="B124" s="18" t="s">
        <v>758</v>
      </c>
      <c r="C124" s="12" t="str">
        <f>IF(ISERROR(VLOOKUP($B124,Lists!$B$4:$C$12,2,FALSE)),"",VLOOKUP($B124,Lists!$B$4:$C$12,2,FALSE))</f>
        <v/>
      </c>
      <c r="D124" s="18" t="s">
        <v>801</v>
      </c>
      <c r="E124" s="25"/>
      <c r="F124" s="25" t="s">
        <v>1117</v>
      </c>
      <c r="G124" s="25" t="str">
        <f>IF(ISERROR(VLOOKUP($B124&amp;" "&amp;$H124,Lists!$N$4:$O$14,2,FALSE)),"",VLOOKUP($B124&amp;" "&amp;$H124,Lists!$N$4:$O$14,2,FALSE))</f>
        <v/>
      </c>
      <c r="H124" s="25" t="str">
        <f>IF(ISERROR(VLOOKUP($F124,Lists!$L$4:$M$7,2,FALSE)),"",VLOOKUP($F124,Lists!$L$4:$M$7,2,FALSE))</f>
        <v/>
      </c>
      <c r="I124" s="96" t="str">
        <f t="shared" si="6"/>
        <v/>
      </c>
      <c r="J124" s="25" t="str">
        <f t="shared" si="7"/>
        <v/>
      </c>
      <c r="K124" s="25" t="str">
        <f>IF(ISERROR(VLOOKUP($B124,Lists!$B$4:$K$12,10,FALSE)),"",IF(B124="Hydrogen",LOOKUP(D124,Lists!$AL$4:$AL$7,Lists!$AM$4:$AM$7),VLOOKUP($B124,Lists!$B$4:$K$12,10,FALSE)))</f>
        <v/>
      </c>
      <c r="L124" s="4"/>
      <c r="M124" s="4"/>
    </row>
    <row r="125" spans="1:13" x14ac:dyDescent="0.25">
      <c r="A125" s="12"/>
      <c r="B125" s="18" t="s">
        <v>758</v>
      </c>
      <c r="C125" s="12" t="str">
        <f>IF(ISERROR(VLOOKUP($B125,Lists!$B$4:$C$12,2,FALSE)),"",VLOOKUP($B125,Lists!$B$4:$C$12,2,FALSE))</f>
        <v/>
      </c>
      <c r="D125" s="18" t="s">
        <v>801</v>
      </c>
      <c r="E125" s="25"/>
      <c r="F125" s="25" t="s">
        <v>1117</v>
      </c>
      <c r="G125" s="25" t="str">
        <f>IF(ISERROR(VLOOKUP($B125&amp;" "&amp;$H125,Lists!$N$4:$O$14,2,FALSE)),"",VLOOKUP($B125&amp;" "&amp;$H125,Lists!$N$4:$O$14,2,FALSE))</f>
        <v/>
      </c>
      <c r="H125" s="25" t="str">
        <f>IF(ISERROR(VLOOKUP($F125,Lists!$L$4:$M$7,2,FALSE)),"",VLOOKUP($F125,Lists!$L$4:$M$7,2,FALSE))</f>
        <v/>
      </c>
      <c r="I125" s="96" t="str">
        <f t="shared" si="6"/>
        <v/>
      </c>
      <c r="J125" s="25" t="str">
        <f t="shared" si="7"/>
        <v/>
      </c>
      <c r="K125" s="25" t="str">
        <f>IF(ISERROR(VLOOKUP($B125,Lists!$B$4:$K$12,10,FALSE)),"",IF(B125="Hydrogen",LOOKUP(D125,Lists!$AL$4:$AL$7,Lists!$AM$4:$AM$7),VLOOKUP($B125,Lists!$B$4:$K$12,10,FALSE)))</f>
        <v/>
      </c>
      <c r="L125" s="4"/>
      <c r="M125" s="4"/>
    </row>
    <row r="126" spans="1:13" x14ac:dyDescent="0.25">
      <c r="A126" s="12"/>
      <c r="B126" s="18" t="s">
        <v>758</v>
      </c>
      <c r="C126" s="12" t="str">
        <f>IF(ISERROR(VLOOKUP($B126,Lists!$B$4:$C$12,2,FALSE)),"",VLOOKUP($B126,Lists!$B$4:$C$12,2,FALSE))</f>
        <v/>
      </c>
      <c r="D126" s="18" t="s">
        <v>801</v>
      </c>
      <c r="E126" s="25"/>
      <c r="F126" s="25" t="s">
        <v>1117</v>
      </c>
      <c r="G126" s="25" t="str">
        <f>IF(ISERROR(VLOOKUP($B126&amp;" "&amp;$H126,Lists!$N$4:$O$14,2,FALSE)),"",VLOOKUP($B126&amp;" "&amp;$H126,Lists!$N$4:$O$14,2,FALSE))</f>
        <v/>
      </c>
      <c r="H126" s="25" t="str">
        <f>IF(ISERROR(VLOOKUP($F126,Lists!$L$4:$M$7,2,FALSE)),"",VLOOKUP($F126,Lists!$L$4:$M$7,2,FALSE))</f>
        <v/>
      </c>
      <c r="I126" s="96" t="str">
        <f t="shared" si="6"/>
        <v/>
      </c>
      <c r="J126" s="25" t="str">
        <f t="shared" si="7"/>
        <v/>
      </c>
      <c r="K126" s="25" t="str">
        <f>IF(ISERROR(VLOOKUP($B126,Lists!$B$4:$K$12,10,FALSE)),"",IF(B126="Hydrogen",LOOKUP(D126,Lists!$AL$4:$AL$7,Lists!$AM$4:$AM$7),VLOOKUP($B126,Lists!$B$4:$K$12,10,FALSE)))</f>
        <v/>
      </c>
      <c r="L126" s="4"/>
      <c r="M126" s="4"/>
    </row>
    <row r="127" spans="1:13" x14ac:dyDescent="0.25">
      <c r="A127" s="12"/>
      <c r="B127" s="18" t="s">
        <v>758</v>
      </c>
      <c r="C127" s="12" t="str">
        <f>IF(ISERROR(VLOOKUP($B127,Lists!$B$4:$C$12,2,FALSE)),"",VLOOKUP($B127,Lists!$B$4:$C$12,2,FALSE))</f>
        <v/>
      </c>
      <c r="D127" s="18" t="s">
        <v>801</v>
      </c>
      <c r="E127" s="25"/>
      <c r="F127" s="25" t="s">
        <v>1117</v>
      </c>
      <c r="G127" s="25" t="str">
        <f>IF(ISERROR(VLOOKUP($B127&amp;" "&amp;$H127,Lists!$N$4:$O$14,2,FALSE)),"",VLOOKUP($B127&amp;" "&amp;$H127,Lists!$N$4:$O$14,2,FALSE))</f>
        <v/>
      </c>
      <c r="H127" s="25" t="str">
        <f>IF(ISERROR(VLOOKUP($F127,Lists!$L$4:$M$7,2,FALSE)),"",VLOOKUP($F127,Lists!$L$4:$M$7,2,FALSE))</f>
        <v/>
      </c>
      <c r="I127" s="96" t="str">
        <f t="shared" si="6"/>
        <v/>
      </c>
      <c r="J127" s="25" t="str">
        <f t="shared" si="7"/>
        <v/>
      </c>
      <c r="K127" s="25" t="str">
        <f>IF(ISERROR(VLOOKUP($B127,Lists!$B$4:$K$12,10,FALSE)),"",IF(B127="Hydrogen",LOOKUP(D127,Lists!$AL$4:$AL$7,Lists!$AM$4:$AM$7),VLOOKUP($B127,Lists!$B$4:$K$12,10,FALSE)))</f>
        <v/>
      </c>
      <c r="L127" s="4"/>
      <c r="M127" s="4"/>
    </row>
    <row r="128" spans="1:13" x14ac:dyDescent="0.25">
      <c r="A128" s="12"/>
      <c r="B128" s="18" t="s">
        <v>758</v>
      </c>
      <c r="C128" s="12" t="str">
        <f>IF(ISERROR(VLOOKUP($B128,Lists!$B$4:$C$12,2,FALSE)),"",VLOOKUP($B128,Lists!$B$4:$C$12,2,FALSE))</f>
        <v/>
      </c>
      <c r="D128" s="18" t="s">
        <v>801</v>
      </c>
      <c r="E128" s="25"/>
      <c r="F128" s="25" t="s">
        <v>1117</v>
      </c>
      <c r="G128" s="25" t="str">
        <f>IF(ISERROR(VLOOKUP($B128&amp;" "&amp;$H128,Lists!$N$4:$O$14,2,FALSE)),"",VLOOKUP($B128&amp;" "&amp;$H128,Lists!$N$4:$O$14,2,FALSE))</f>
        <v/>
      </c>
      <c r="H128" s="25" t="str">
        <f>IF(ISERROR(VLOOKUP($F128,Lists!$L$4:$M$7,2,FALSE)),"",VLOOKUP($F128,Lists!$L$4:$M$7,2,FALSE))</f>
        <v/>
      </c>
      <c r="I128" s="96" t="str">
        <f t="shared" si="6"/>
        <v/>
      </c>
      <c r="J128" s="25" t="str">
        <f t="shared" si="7"/>
        <v/>
      </c>
      <c r="K128" s="25" t="str">
        <f>IF(ISERROR(VLOOKUP($B128,Lists!$B$4:$K$12,10,FALSE)),"",IF(B128="Hydrogen",LOOKUP(D128,Lists!$AL$4:$AL$7,Lists!$AM$4:$AM$7),VLOOKUP($B128,Lists!$B$4:$K$12,10,FALSE)))</f>
        <v/>
      </c>
      <c r="L128" s="4"/>
      <c r="M128" s="4"/>
    </row>
    <row r="129" spans="1:13" x14ac:dyDescent="0.25">
      <c r="A129" s="12"/>
      <c r="B129" s="18" t="s">
        <v>758</v>
      </c>
      <c r="C129" s="12" t="str">
        <f>IF(ISERROR(VLOOKUP($B129,Lists!$B$4:$C$12,2,FALSE)),"",VLOOKUP($B129,Lists!$B$4:$C$12,2,FALSE))</f>
        <v/>
      </c>
      <c r="D129" s="18" t="s">
        <v>801</v>
      </c>
      <c r="E129" s="25"/>
      <c r="F129" s="25" t="s">
        <v>1117</v>
      </c>
      <c r="G129" s="25" t="str">
        <f>IF(ISERROR(VLOOKUP($B129&amp;" "&amp;$H129,Lists!$N$4:$O$14,2,FALSE)),"",VLOOKUP($B129&amp;" "&amp;$H129,Lists!$N$4:$O$14,2,FALSE))</f>
        <v/>
      </c>
      <c r="H129" s="25" t="str">
        <f>IF(ISERROR(VLOOKUP($F129,Lists!$L$4:$M$7,2,FALSE)),"",VLOOKUP($F129,Lists!$L$4:$M$7,2,FALSE))</f>
        <v/>
      </c>
      <c r="I129" s="96" t="str">
        <f t="shared" si="6"/>
        <v/>
      </c>
      <c r="J129" s="25" t="str">
        <f t="shared" si="7"/>
        <v/>
      </c>
      <c r="K129" s="25" t="str">
        <f>IF(ISERROR(VLOOKUP($B129,Lists!$B$4:$K$12,10,FALSE)),"",IF(B129="Hydrogen",LOOKUP(D129,Lists!$AL$4:$AL$7,Lists!$AM$4:$AM$7),VLOOKUP($B129,Lists!$B$4:$K$12,10,FALSE)))</f>
        <v/>
      </c>
      <c r="L129" s="4"/>
      <c r="M129" s="4"/>
    </row>
    <row r="130" spans="1:13" x14ac:dyDescent="0.25">
      <c r="A130" s="12"/>
      <c r="B130" s="18" t="s">
        <v>758</v>
      </c>
      <c r="C130" s="12" t="str">
        <f>IF(ISERROR(VLOOKUP($B130,Lists!$B$4:$C$12,2,FALSE)),"",VLOOKUP($B130,Lists!$B$4:$C$12,2,FALSE))</f>
        <v/>
      </c>
      <c r="D130" s="18" t="s">
        <v>801</v>
      </c>
      <c r="E130" s="25"/>
      <c r="F130" s="25" t="s">
        <v>1117</v>
      </c>
      <c r="G130" s="25" t="str">
        <f>IF(ISERROR(VLOOKUP($B130&amp;" "&amp;$H130,Lists!$N$4:$O$14,2,FALSE)),"",VLOOKUP($B130&amp;" "&amp;$H130,Lists!$N$4:$O$14,2,FALSE))</f>
        <v/>
      </c>
      <c r="H130" s="25" t="str">
        <f>IF(ISERROR(VLOOKUP($F130,Lists!$L$4:$M$7,2,FALSE)),"",VLOOKUP($F130,Lists!$L$4:$M$7,2,FALSE))</f>
        <v/>
      </c>
      <c r="I130" s="96" t="str">
        <f t="shared" si="6"/>
        <v/>
      </c>
      <c r="J130" s="25" t="str">
        <f t="shared" si="7"/>
        <v/>
      </c>
      <c r="K130" s="25" t="str">
        <f>IF(ISERROR(VLOOKUP($B130,Lists!$B$4:$K$12,10,FALSE)),"",IF(B130="Hydrogen",LOOKUP(D130,Lists!$AL$4:$AL$7,Lists!$AM$4:$AM$7),VLOOKUP($B130,Lists!$B$4:$K$12,10,FALSE)))</f>
        <v/>
      </c>
      <c r="L130" s="4"/>
      <c r="M130" s="4"/>
    </row>
    <row r="131" spans="1:13" x14ac:dyDescent="0.25">
      <c r="A131" s="12"/>
      <c r="B131" s="18" t="s">
        <v>758</v>
      </c>
      <c r="C131" s="12" t="str">
        <f>IF(ISERROR(VLOOKUP($B131,Lists!$B$4:$C$12,2,FALSE)),"",VLOOKUP($B131,Lists!$B$4:$C$12,2,FALSE))</f>
        <v/>
      </c>
      <c r="D131" s="18" t="s">
        <v>801</v>
      </c>
      <c r="E131" s="25"/>
      <c r="F131" s="25" t="s">
        <v>1117</v>
      </c>
      <c r="G131" s="25" t="str">
        <f>IF(ISERROR(VLOOKUP($B131&amp;" "&amp;$H131,Lists!$N$4:$O$14,2,FALSE)),"",VLOOKUP($B131&amp;" "&amp;$H131,Lists!$N$4:$O$14,2,FALSE))</f>
        <v/>
      </c>
      <c r="H131" s="25" t="str">
        <f>IF(ISERROR(VLOOKUP($F131,Lists!$L$4:$M$7,2,FALSE)),"",VLOOKUP($F131,Lists!$L$4:$M$7,2,FALSE))</f>
        <v/>
      </c>
      <c r="I131" s="96" t="str">
        <f t="shared" si="6"/>
        <v/>
      </c>
      <c r="J131" s="25" t="str">
        <f t="shared" si="7"/>
        <v/>
      </c>
      <c r="K131" s="25" t="str">
        <f>IF(ISERROR(VLOOKUP($B131,Lists!$B$4:$K$12,10,FALSE)),"",IF(B131="Hydrogen",LOOKUP(D131,Lists!$AL$4:$AL$7,Lists!$AM$4:$AM$7),VLOOKUP($B131,Lists!$B$4:$K$12,10,FALSE)))</f>
        <v/>
      </c>
      <c r="L131" s="4"/>
      <c r="M131" s="4"/>
    </row>
    <row r="132" spans="1:13" x14ac:dyDescent="0.25">
      <c r="A132" s="12"/>
      <c r="B132" s="18" t="s">
        <v>758</v>
      </c>
      <c r="C132" s="12" t="str">
        <f>IF(ISERROR(VLOOKUP($B132,Lists!$B$4:$C$12,2,FALSE)),"",VLOOKUP($B132,Lists!$B$4:$C$12,2,FALSE))</f>
        <v/>
      </c>
      <c r="D132" s="18" t="s">
        <v>801</v>
      </c>
      <c r="E132" s="25"/>
      <c r="F132" s="25" t="s">
        <v>1117</v>
      </c>
      <c r="G132" s="25" t="str">
        <f>IF(ISERROR(VLOOKUP($B132&amp;" "&amp;$H132,Lists!$N$4:$O$14,2,FALSE)),"",VLOOKUP($B132&amp;" "&amp;$H132,Lists!$N$4:$O$14,2,FALSE))</f>
        <v/>
      </c>
      <c r="H132" s="25" t="str">
        <f>IF(ISERROR(VLOOKUP($F132,Lists!$L$4:$M$7,2,FALSE)),"",VLOOKUP($F132,Lists!$L$4:$M$7,2,FALSE))</f>
        <v/>
      </c>
      <c r="I132" s="96" t="str">
        <f t="shared" si="6"/>
        <v/>
      </c>
      <c r="J132" s="25" t="str">
        <f t="shared" si="7"/>
        <v/>
      </c>
      <c r="K132" s="25" t="str">
        <f>IF(ISERROR(VLOOKUP($B132,Lists!$B$4:$K$12,10,FALSE)),"",IF(B132="Hydrogen",LOOKUP(D132,Lists!$AL$4:$AL$7,Lists!$AM$4:$AM$7),VLOOKUP($B132,Lists!$B$4:$K$12,10,FALSE)))</f>
        <v/>
      </c>
      <c r="L132" s="4"/>
      <c r="M132" s="4"/>
    </row>
    <row r="133" spans="1:13" x14ac:dyDescent="0.25">
      <c r="A133" s="12"/>
      <c r="B133" s="18" t="s">
        <v>758</v>
      </c>
      <c r="C133" s="12" t="str">
        <f>IF(ISERROR(VLOOKUP($B133,Lists!$B$4:$C$12,2,FALSE)),"",VLOOKUP($B133,Lists!$B$4:$C$12,2,FALSE))</f>
        <v/>
      </c>
      <c r="D133" s="18" t="s">
        <v>801</v>
      </c>
      <c r="E133" s="25"/>
      <c r="F133" s="25" t="s">
        <v>1117</v>
      </c>
      <c r="G133" s="25" t="str">
        <f>IF(ISERROR(VLOOKUP($B133&amp;" "&amp;$H133,Lists!$N$4:$O$14,2,FALSE)),"",VLOOKUP($B133&amp;" "&amp;$H133,Lists!$N$4:$O$14,2,FALSE))</f>
        <v/>
      </c>
      <c r="H133" s="25" t="str">
        <f>IF(ISERROR(VLOOKUP($F133,Lists!$L$4:$M$7,2,FALSE)),"",VLOOKUP($F133,Lists!$L$4:$M$7,2,FALSE))</f>
        <v/>
      </c>
      <c r="I133" s="96" t="str">
        <f t="shared" si="6"/>
        <v/>
      </c>
      <c r="J133" s="25" t="str">
        <f t="shared" si="7"/>
        <v/>
      </c>
      <c r="K133" s="25" t="str">
        <f>IF(ISERROR(VLOOKUP($B133,Lists!$B$4:$K$12,10,FALSE)),"",IF(B133="Hydrogen",LOOKUP(D133,Lists!$AL$4:$AL$7,Lists!$AM$4:$AM$7),VLOOKUP($B133,Lists!$B$4:$K$12,10,FALSE)))</f>
        <v/>
      </c>
      <c r="L133" s="4"/>
      <c r="M133" s="4"/>
    </row>
    <row r="134" spans="1:13" x14ac:dyDescent="0.25">
      <c r="A134" s="12"/>
      <c r="B134" s="18" t="s">
        <v>758</v>
      </c>
      <c r="C134" s="12" t="str">
        <f>IF(ISERROR(VLOOKUP($B134,Lists!$B$4:$C$12,2,FALSE)),"",VLOOKUP($B134,Lists!$B$4:$C$12,2,FALSE))</f>
        <v/>
      </c>
      <c r="D134" s="18" t="s">
        <v>801</v>
      </c>
      <c r="E134" s="25"/>
      <c r="F134" s="25" t="s">
        <v>1117</v>
      </c>
      <c r="G134" s="25" t="str">
        <f>IF(ISERROR(VLOOKUP($B134&amp;" "&amp;$H134,Lists!$N$4:$O$14,2,FALSE)),"",VLOOKUP($B134&amp;" "&amp;$H134,Lists!$N$4:$O$14,2,FALSE))</f>
        <v/>
      </c>
      <c r="H134" s="25" t="str">
        <f>IF(ISERROR(VLOOKUP($F134,Lists!$L$4:$M$7,2,FALSE)),"",VLOOKUP($F134,Lists!$L$4:$M$7,2,FALSE))</f>
        <v/>
      </c>
      <c r="I134" s="96" t="str">
        <f t="shared" si="6"/>
        <v/>
      </c>
      <c r="J134" s="25" t="str">
        <f t="shared" si="7"/>
        <v/>
      </c>
      <c r="K134" s="25" t="str">
        <f>IF(ISERROR(VLOOKUP($B134,Lists!$B$4:$K$12,10,FALSE)),"",IF(B134="Hydrogen",LOOKUP(D134,Lists!$AL$4:$AL$7,Lists!$AM$4:$AM$7),VLOOKUP($B134,Lists!$B$4:$K$12,10,FALSE)))</f>
        <v/>
      </c>
      <c r="L134" s="4"/>
      <c r="M134" s="4"/>
    </row>
    <row r="135" spans="1:13" x14ac:dyDescent="0.25">
      <c r="A135" s="12"/>
      <c r="B135" s="18" t="s">
        <v>758</v>
      </c>
      <c r="C135" s="12" t="str">
        <f>IF(ISERROR(VLOOKUP($B135,Lists!$B$4:$C$12,2,FALSE)),"",VLOOKUP($B135,Lists!$B$4:$C$12,2,FALSE))</f>
        <v/>
      </c>
      <c r="D135" s="18" t="s">
        <v>801</v>
      </c>
      <c r="E135" s="25"/>
      <c r="F135" s="25" t="s">
        <v>1117</v>
      </c>
      <c r="G135" s="25" t="str">
        <f>IF(ISERROR(VLOOKUP($B135&amp;" "&amp;$H135,Lists!$N$4:$O$14,2,FALSE)),"",VLOOKUP($B135&amp;" "&amp;$H135,Lists!$N$4:$O$14,2,FALSE))</f>
        <v/>
      </c>
      <c r="H135" s="25" t="str">
        <f>IF(ISERROR(VLOOKUP($F135,Lists!$L$4:$M$7,2,FALSE)),"",VLOOKUP($F135,Lists!$L$4:$M$7,2,FALSE))</f>
        <v/>
      </c>
      <c r="I135" s="96" t="str">
        <f t="shared" ref="I135:I198" si="8">IFERROR(IF(B135="Hydrogen",(E135*G135)*0.4,E135*G135),"")</f>
        <v/>
      </c>
      <c r="J135" s="25" t="str">
        <f t="shared" si="7"/>
        <v/>
      </c>
      <c r="K135" s="25" t="str">
        <f>IF(ISERROR(VLOOKUP($B135,Lists!$B$4:$K$12,10,FALSE)),"",IF(B135="Hydrogen",LOOKUP(D135,Lists!$AL$4:$AL$7,Lists!$AM$4:$AM$7),VLOOKUP($B135,Lists!$B$4:$K$12,10,FALSE)))</f>
        <v/>
      </c>
      <c r="L135" s="4"/>
      <c r="M135" s="4"/>
    </row>
    <row r="136" spans="1:13" x14ac:dyDescent="0.25">
      <c r="A136" s="12"/>
      <c r="B136" s="18" t="s">
        <v>758</v>
      </c>
      <c r="C136" s="12" t="str">
        <f>IF(ISERROR(VLOOKUP($B136,Lists!$B$4:$C$12,2,FALSE)),"",VLOOKUP($B136,Lists!$B$4:$C$12,2,FALSE))</f>
        <v/>
      </c>
      <c r="D136" s="18" t="s">
        <v>801</v>
      </c>
      <c r="E136" s="25"/>
      <c r="F136" s="25" t="s">
        <v>1117</v>
      </c>
      <c r="G136" s="25" t="str">
        <f>IF(ISERROR(VLOOKUP($B136&amp;" "&amp;$H136,Lists!$N$4:$O$14,2,FALSE)),"",VLOOKUP($B136&amp;" "&amp;$H136,Lists!$N$4:$O$14,2,FALSE))</f>
        <v/>
      </c>
      <c r="H136" s="25" t="str">
        <f>IF(ISERROR(VLOOKUP($F136,Lists!$L$4:$M$7,2,FALSE)),"",VLOOKUP($F136,Lists!$L$4:$M$7,2,FALSE))</f>
        <v/>
      </c>
      <c r="I136" s="96" t="str">
        <f t="shared" si="8"/>
        <v/>
      </c>
      <c r="J136" s="25" t="str">
        <f t="shared" ref="J136:J199" si="9">IF(ISERROR(E136*G136),"",E136*G136)</f>
        <v/>
      </c>
      <c r="K136" s="25" t="str">
        <f>IF(ISERROR(VLOOKUP($B136,Lists!$B$4:$K$12,10,FALSE)),"",IF(B136="Hydrogen",LOOKUP(D136,Lists!$AL$4:$AL$7,Lists!$AM$4:$AM$7),VLOOKUP($B136,Lists!$B$4:$K$12,10,FALSE)))</f>
        <v/>
      </c>
      <c r="L136" s="4"/>
      <c r="M136" s="4"/>
    </row>
    <row r="137" spans="1:13" x14ac:dyDescent="0.25">
      <c r="A137" s="12"/>
      <c r="B137" s="18" t="s">
        <v>758</v>
      </c>
      <c r="C137" s="12" t="str">
        <f>IF(ISERROR(VLOOKUP($B137,Lists!$B$4:$C$12,2,FALSE)),"",VLOOKUP($B137,Lists!$B$4:$C$12,2,FALSE))</f>
        <v/>
      </c>
      <c r="D137" s="18" t="s">
        <v>801</v>
      </c>
      <c r="E137" s="25"/>
      <c r="F137" s="25" t="s">
        <v>1117</v>
      </c>
      <c r="G137" s="25" t="str">
        <f>IF(ISERROR(VLOOKUP($B137&amp;" "&amp;$H137,Lists!$N$4:$O$14,2,FALSE)),"",VLOOKUP($B137&amp;" "&amp;$H137,Lists!$N$4:$O$14,2,FALSE))</f>
        <v/>
      </c>
      <c r="H137" s="25" t="str">
        <f>IF(ISERROR(VLOOKUP($F137,Lists!$L$4:$M$7,2,FALSE)),"",VLOOKUP($F137,Lists!$L$4:$M$7,2,FALSE))</f>
        <v/>
      </c>
      <c r="I137" s="96" t="str">
        <f t="shared" si="8"/>
        <v/>
      </c>
      <c r="J137" s="25" t="str">
        <f t="shared" si="9"/>
        <v/>
      </c>
      <c r="K137" s="25" t="str">
        <f>IF(ISERROR(VLOOKUP($B137,Lists!$B$4:$K$12,10,FALSE)),"",IF(B137="Hydrogen",LOOKUP(D137,Lists!$AL$4:$AL$7,Lists!$AM$4:$AM$7),VLOOKUP($B137,Lists!$B$4:$K$12,10,FALSE)))</f>
        <v/>
      </c>
      <c r="L137" s="4"/>
      <c r="M137" s="4"/>
    </row>
    <row r="138" spans="1:13" x14ac:dyDescent="0.25">
      <c r="A138" s="12"/>
      <c r="B138" s="18" t="s">
        <v>758</v>
      </c>
      <c r="C138" s="12" t="str">
        <f>IF(ISERROR(VLOOKUP($B138,Lists!$B$4:$C$12,2,FALSE)),"",VLOOKUP($B138,Lists!$B$4:$C$12,2,FALSE))</f>
        <v/>
      </c>
      <c r="D138" s="18" t="s">
        <v>801</v>
      </c>
      <c r="E138" s="25"/>
      <c r="F138" s="25" t="s">
        <v>1117</v>
      </c>
      <c r="G138" s="25" t="str">
        <f>IF(ISERROR(VLOOKUP($B138&amp;" "&amp;$H138,Lists!$N$4:$O$14,2,FALSE)),"",VLOOKUP($B138&amp;" "&amp;$H138,Lists!$N$4:$O$14,2,FALSE))</f>
        <v/>
      </c>
      <c r="H138" s="25" t="str">
        <f>IF(ISERROR(VLOOKUP($F138,Lists!$L$4:$M$7,2,FALSE)),"",VLOOKUP($F138,Lists!$L$4:$M$7,2,FALSE))</f>
        <v/>
      </c>
      <c r="I138" s="96" t="str">
        <f t="shared" si="8"/>
        <v/>
      </c>
      <c r="J138" s="25" t="str">
        <f t="shared" si="9"/>
        <v/>
      </c>
      <c r="K138" s="25" t="str">
        <f>IF(ISERROR(VLOOKUP($B138,Lists!$B$4:$K$12,10,FALSE)),"",IF(B138="Hydrogen",LOOKUP(D138,Lists!$AL$4:$AL$7,Lists!$AM$4:$AM$7),VLOOKUP($B138,Lists!$B$4:$K$12,10,FALSE)))</f>
        <v/>
      </c>
      <c r="L138" s="4"/>
      <c r="M138" s="4"/>
    </row>
    <row r="139" spans="1:13" x14ac:dyDescent="0.25">
      <c r="A139" s="12"/>
      <c r="B139" s="18" t="s">
        <v>758</v>
      </c>
      <c r="C139" s="12" t="str">
        <f>IF(ISERROR(VLOOKUP($B139,Lists!$B$4:$C$12,2,FALSE)),"",VLOOKUP($B139,Lists!$B$4:$C$12,2,FALSE))</f>
        <v/>
      </c>
      <c r="D139" s="18" t="s">
        <v>801</v>
      </c>
      <c r="E139" s="25"/>
      <c r="F139" s="25" t="s">
        <v>1117</v>
      </c>
      <c r="G139" s="25" t="str">
        <f>IF(ISERROR(VLOOKUP($B139&amp;" "&amp;$H139,Lists!$N$4:$O$14,2,FALSE)),"",VLOOKUP($B139&amp;" "&amp;$H139,Lists!$N$4:$O$14,2,FALSE))</f>
        <v/>
      </c>
      <c r="H139" s="25" t="str">
        <f>IF(ISERROR(VLOOKUP($F139,Lists!$L$4:$M$7,2,FALSE)),"",VLOOKUP($F139,Lists!$L$4:$M$7,2,FALSE))</f>
        <v/>
      </c>
      <c r="I139" s="96" t="str">
        <f t="shared" si="8"/>
        <v/>
      </c>
      <c r="J139" s="25" t="str">
        <f t="shared" si="9"/>
        <v/>
      </c>
      <c r="K139" s="25" t="str">
        <f>IF(ISERROR(VLOOKUP($B139,Lists!$B$4:$K$12,10,FALSE)),"",IF(B139="Hydrogen",LOOKUP(D139,Lists!$AL$4:$AL$7,Lists!$AM$4:$AM$7),VLOOKUP($B139,Lists!$B$4:$K$12,10,FALSE)))</f>
        <v/>
      </c>
      <c r="L139" s="4"/>
      <c r="M139" s="4"/>
    </row>
    <row r="140" spans="1:13" x14ac:dyDescent="0.25">
      <c r="A140" s="12"/>
      <c r="B140" s="18" t="s">
        <v>758</v>
      </c>
      <c r="C140" s="12" t="str">
        <f>IF(ISERROR(VLOOKUP($B140,Lists!$B$4:$C$12,2,FALSE)),"",VLOOKUP($B140,Lists!$B$4:$C$12,2,FALSE))</f>
        <v/>
      </c>
      <c r="D140" s="18" t="s">
        <v>801</v>
      </c>
      <c r="E140" s="25"/>
      <c r="F140" s="25" t="s">
        <v>1117</v>
      </c>
      <c r="G140" s="25" t="str">
        <f>IF(ISERROR(VLOOKUP($B140&amp;" "&amp;$H140,Lists!$N$4:$O$14,2,FALSE)),"",VLOOKUP($B140&amp;" "&amp;$H140,Lists!$N$4:$O$14,2,FALSE))</f>
        <v/>
      </c>
      <c r="H140" s="25" t="str">
        <f>IF(ISERROR(VLOOKUP($F140,Lists!$L$4:$M$7,2,FALSE)),"",VLOOKUP($F140,Lists!$L$4:$M$7,2,FALSE))</f>
        <v/>
      </c>
      <c r="I140" s="96" t="str">
        <f t="shared" si="8"/>
        <v/>
      </c>
      <c r="J140" s="25" t="str">
        <f t="shared" si="9"/>
        <v/>
      </c>
      <c r="K140" s="25" t="str">
        <f>IF(ISERROR(VLOOKUP($B140,Lists!$B$4:$K$12,10,FALSE)),"",IF(B140="Hydrogen",LOOKUP(D140,Lists!$AL$4:$AL$7,Lists!$AM$4:$AM$7),VLOOKUP($B140,Lists!$B$4:$K$12,10,FALSE)))</f>
        <v/>
      </c>
      <c r="L140" s="4"/>
      <c r="M140" s="4"/>
    </row>
    <row r="141" spans="1:13" x14ac:dyDescent="0.25">
      <c r="A141" s="12"/>
      <c r="B141" s="18" t="s">
        <v>758</v>
      </c>
      <c r="C141" s="12" t="str">
        <f>IF(ISERROR(VLOOKUP($B141,Lists!$B$4:$C$12,2,FALSE)),"",VLOOKUP($B141,Lists!$B$4:$C$12,2,FALSE))</f>
        <v/>
      </c>
      <c r="D141" s="18" t="s">
        <v>801</v>
      </c>
      <c r="E141" s="25"/>
      <c r="F141" s="25" t="s">
        <v>1117</v>
      </c>
      <c r="G141" s="25" t="str">
        <f>IF(ISERROR(VLOOKUP($B141&amp;" "&amp;$H141,Lists!$N$4:$O$14,2,FALSE)),"",VLOOKUP($B141&amp;" "&amp;$H141,Lists!$N$4:$O$14,2,FALSE))</f>
        <v/>
      </c>
      <c r="H141" s="25" t="str">
        <f>IF(ISERROR(VLOOKUP($F141,Lists!$L$4:$M$7,2,FALSE)),"",VLOOKUP($F141,Lists!$L$4:$M$7,2,FALSE))</f>
        <v/>
      </c>
      <c r="I141" s="96" t="str">
        <f t="shared" si="8"/>
        <v/>
      </c>
      <c r="J141" s="25" t="str">
        <f t="shared" si="9"/>
        <v/>
      </c>
      <c r="K141" s="25" t="str">
        <f>IF(ISERROR(VLOOKUP($B141,Lists!$B$4:$K$12,10,FALSE)),"",IF(B141="Hydrogen",LOOKUP(D141,Lists!$AL$4:$AL$7,Lists!$AM$4:$AM$7),VLOOKUP($B141,Lists!$B$4:$K$12,10,FALSE)))</f>
        <v/>
      </c>
      <c r="L141" s="4"/>
      <c r="M141" s="4"/>
    </row>
    <row r="142" spans="1:13" x14ac:dyDescent="0.25">
      <c r="A142" s="12"/>
      <c r="B142" s="18" t="s">
        <v>758</v>
      </c>
      <c r="C142" s="12" t="str">
        <f>IF(ISERROR(VLOOKUP($B142,Lists!$B$4:$C$12,2,FALSE)),"",VLOOKUP($B142,Lists!$B$4:$C$12,2,FALSE))</f>
        <v/>
      </c>
      <c r="D142" s="18" t="s">
        <v>801</v>
      </c>
      <c r="E142" s="25"/>
      <c r="F142" s="25" t="s">
        <v>1117</v>
      </c>
      <c r="G142" s="25" t="str">
        <f>IF(ISERROR(VLOOKUP($B142&amp;" "&amp;$H142,Lists!$N$4:$O$14,2,FALSE)),"",VLOOKUP($B142&amp;" "&amp;$H142,Lists!$N$4:$O$14,2,FALSE))</f>
        <v/>
      </c>
      <c r="H142" s="25" t="str">
        <f>IF(ISERROR(VLOOKUP($F142,Lists!$L$4:$M$7,2,FALSE)),"",VLOOKUP($F142,Lists!$L$4:$M$7,2,FALSE))</f>
        <v/>
      </c>
      <c r="I142" s="96" t="str">
        <f t="shared" si="8"/>
        <v/>
      </c>
      <c r="J142" s="25" t="str">
        <f t="shared" si="9"/>
        <v/>
      </c>
      <c r="K142" s="25" t="str">
        <f>IF(ISERROR(VLOOKUP($B142,Lists!$B$4:$K$12,10,FALSE)),"",IF(B142="Hydrogen",LOOKUP(D142,Lists!$AL$4:$AL$7,Lists!$AM$4:$AM$7),VLOOKUP($B142,Lists!$B$4:$K$12,10,FALSE)))</f>
        <v/>
      </c>
      <c r="L142" s="4"/>
      <c r="M142" s="4"/>
    </row>
    <row r="143" spans="1:13" x14ac:dyDescent="0.25">
      <c r="A143" s="12"/>
      <c r="B143" s="18" t="s">
        <v>758</v>
      </c>
      <c r="C143" s="12" t="str">
        <f>IF(ISERROR(VLOOKUP($B143,Lists!$B$4:$C$12,2,FALSE)),"",VLOOKUP($B143,Lists!$B$4:$C$12,2,FALSE))</f>
        <v/>
      </c>
      <c r="D143" s="18" t="s">
        <v>801</v>
      </c>
      <c r="E143" s="25"/>
      <c r="F143" s="25" t="s">
        <v>1117</v>
      </c>
      <c r="G143" s="25" t="str">
        <f>IF(ISERROR(VLOOKUP($B143&amp;" "&amp;$H143,Lists!$N$4:$O$14,2,FALSE)),"",VLOOKUP($B143&amp;" "&amp;$H143,Lists!$N$4:$O$14,2,FALSE))</f>
        <v/>
      </c>
      <c r="H143" s="25" t="str">
        <f>IF(ISERROR(VLOOKUP($F143,Lists!$L$4:$M$7,2,FALSE)),"",VLOOKUP($F143,Lists!$L$4:$M$7,2,FALSE))</f>
        <v/>
      </c>
      <c r="I143" s="96" t="str">
        <f t="shared" si="8"/>
        <v/>
      </c>
      <c r="J143" s="25" t="str">
        <f t="shared" si="9"/>
        <v/>
      </c>
      <c r="K143" s="25" t="str">
        <f>IF(ISERROR(VLOOKUP($B143,Lists!$B$4:$K$12,10,FALSE)),"",IF(B143="Hydrogen",LOOKUP(D143,Lists!$AL$4:$AL$7,Lists!$AM$4:$AM$7),VLOOKUP($B143,Lists!$B$4:$K$12,10,FALSE)))</f>
        <v/>
      </c>
      <c r="L143" s="4"/>
      <c r="M143" s="4"/>
    </row>
    <row r="144" spans="1:13" x14ac:dyDescent="0.25">
      <c r="A144" s="12"/>
      <c r="B144" s="18" t="s">
        <v>758</v>
      </c>
      <c r="C144" s="12" t="str">
        <f>IF(ISERROR(VLOOKUP($B144,Lists!$B$4:$C$12,2,FALSE)),"",VLOOKUP($B144,Lists!$B$4:$C$12,2,FALSE))</f>
        <v/>
      </c>
      <c r="D144" s="18" t="s">
        <v>801</v>
      </c>
      <c r="E144" s="25"/>
      <c r="F144" s="25" t="s">
        <v>1117</v>
      </c>
      <c r="G144" s="25" t="str">
        <f>IF(ISERROR(VLOOKUP($B144&amp;" "&amp;$H144,Lists!$N$4:$O$14,2,FALSE)),"",VLOOKUP($B144&amp;" "&amp;$H144,Lists!$N$4:$O$14,2,FALSE))</f>
        <v/>
      </c>
      <c r="H144" s="25" t="str">
        <f>IF(ISERROR(VLOOKUP($F144,Lists!$L$4:$M$7,2,FALSE)),"",VLOOKUP($F144,Lists!$L$4:$M$7,2,FALSE))</f>
        <v/>
      </c>
      <c r="I144" s="96" t="str">
        <f t="shared" si="8"/>
        <v/>
      </c>
      <c r="J144" s="25" t="str">
        <f t="shared" si="9"/>
        <v/>
      </c>
      <c r="K144" s="25" t="str">
        <f>IF(ISERROR(VLOOKUP($B144,Lists!$B$4:$K$12,10,FALSE)),"",IF(B144="Hydrogen",LOOKUP(D144,Lists!$AL$4:$AL$7,Lists!$AM$4:$AM$7),VLOOKUP($B144,Lists!$B$4:$K$12,10,FALSE)))</f>
        <v/>
      </c>
      <c r="L144" s="4"/>
      <c r="M144" s="4"/>
    </row>
    <row r="145" spans="1:13" x14ac:dyDescent="0.25">
      <c r="A145" s="12"/>
      <c r="B145" s="18" t="s">
        <v>758</v>
      </c>
      <c r="C145" s="12" t="str">
        <f>IF(ISERROR(VLOOKUP($B145,Lists!$B$4:$C$12,2,FALSE)),"",VLOOKUP($B145,Lists!$B$4:$C$12,2,FALSE))</f>
        <v/>
      </c>
      <c r="D145" s="18" t="s">
        <v>801</v>
      </c>
      <c r="E145" s="25"/>
      <c r="F145" s="25" t="s">
        <v>1117</v>
      </c>
      <c r="G145" s="25" t="str">
        <f>IF(ISERROR(VLOOKUP($B145&amp;" "&amp;$H145,Lists!$N$4:$O$14,2,FALSE)),"",VLOOKUP($B145&amp;" "&amp;$H145,Lists!$N$4:$O$14,2,FALSE))</f>
        <v/>
      </c>
      <c r="H145" s="25" t="str">
        <f>IF(ISERROR(VLOOKUP($F145,Lists!$L$4:$M$7,2,FALSE)),"",VLOOKUP($F145,Lists!$L$4:$M$7,2,FALSE))</f>
        <v/>
      </c>
      <c r="I145" s="96" t="str">
        <f t="shared" si="8"/>
        <v/>
      </c>
      <c r="J145" s="25" t="str">
        <f t="shared" si="9"/>
        <v/>
      </c>
      <c r="K145" s="25" t="str">
        <f>IF(ISERROR(VLOOKUP($B145,Lists!$B$4:$K$12,10,FALSE)),"",IF(B145="Hydrogen",LOOKUP(D145,Lists!$AL$4:$AL$7,Lists!$AM$4:$AM$7),VLOOKUP($B145,Lists!$B$4:$K$12,10,FALSE)))</f>
        <v/>
      </c>
      <c r="L145" s="4"/>
      <c r="M145" s="4"/>
    </row>
    <row r="146" spans="1:13" x14ac:dyDescent="0.25">
      <c r="A146" s="12"/>
      <c r="B146" s="18" t="s">
        <v>758</v>
      </c>
      <c r="C146" s="12" t="str">
        <f>IF(ISERROR(VLOOKUP($B146,Lists!$B$4:$C$12,2,FALSE)),"",VLOOKUP($B146,Lists!$B$4:$C$12,2,FALSE))</f>
        <v/>
      </c>
      <c r="D146" s="18" t="s">
        <v>801</v>
      </c>
      <c r="E146" s="25"/>
      <c r="F146" s="25" t="s">
        <v>1117</v>
      </c>
      <c r="G146" s="25" t="str">
        <f>IF(ISERROR(VLOOKUP($B146&amp;" "&amp;$H146,Lists!$N$4:$O$14,2,FALSE)),"",VLOOKUP($B146&amp;" "&amp;$H146,Lists!$N$4:$O$14,2,FALSE))</f>
        <v/>
      </c>
      <c r="H146" s="25" t="str">
        <f>IF(ISERROR(VLOOKUP($F146,Lists!$L$4:$M$7,2,FALSE)),"",VLOOKUP($F146,Lists!$L$4:$M$7,2,FALSE))</f>
        <v/>
      </c>
      <c r="I146" s="96" t="str">
        <f t="shared" si="8"/>
        <v/>
      </c>
      <c r="J146" s="25" t="str">
        <f t="shared" si="9"/>
        <v/>
      </c>
      <c r="K146" s="25" t="str">
        <f>IF(ISERROR(VLOOKUP($B146,Lists!$B$4:$K$12,10,FALSE)),"",IF(B146="Hydrogen",LOOKUP(D146,Lists!$AL$4:$AL$7,Lists!$AM$4:$AM$7),VLOOKUP($B146,Lists!$B$4:$K$12,10,FALSE)))</f>
        <v/>
      </c>
      <c r="L146" s="4"/>
      <c r="M146" s="4"/>
    </row>
    <row r="147" spans="1:13" x14ac:dyDescent="0.25">
      <c r="A147" s="12"/>
      <c r="B147" s="18" t="s">
        <v>758</v>
      </c>
      <c r="C147" s="12" t="str">
        <f>IF(ISERROR(VLOOKUP($B147,Lists!$B$4:$C$12,2,FALSE)),"",VLOOKUP($B147,Lists!$B$4:$C$12,2,FALSE))</f>
        <v/>
      </c>
      <c r="D147" s="18" t="s">
        <v>801</v>
      </c>
      <c r="E147" s="25"/>
      <c r="F147" s="25" t="s">
        <v>1117</v>
      </c>
      <c r="G147" s="25" t="str">
        <f>IF(ISERROR(VLOOKUP($B147&amp;" "&amp;$H147,Lists!$N$4:$O$14,2,FALSE)),"",VLOOKUP($B147&amp;" "&amp;$H147,Lists!$N$4:$O$14,2,FALSE))</f>
        <v/>
      </c>
      <c r="H147" s="25" t="str">
        <f>IF(ISERROR(VLOOKUP($F147,Lists!$L$4:$M$7,2,FALSE)),"",VLOOKUP($F147,Lists!$L$4:$M$7,2,FALSE))</f>
        <v/>
      </c>
      <c r="I147" s="96" t="str">
        <f t="shared" si="8"/>
        <v/>
      </c>
      <c r="J147" s="25" t="str">
        <f t="shared" si="9"/>
        <v/>
      </c>
      <c r="K147" s="25" t="str">
        <f>IF(ISERROR(VLOOKUP($B147,Lists!$B$4:$K$12,10,FALSE)),"",IF(B147="Hydrogen",LOOKUP(D147,Lists!$AL$4:$AL$7,Lists!$AM$4:$AM$7),VLOOKUP($B147,Lists!$B$4:$K$12,10,FALSE)))</f>
        <v/>
      </c>
      <c r="L147" s="4"/>
      <c r="M147" s="4"/>
    </row>
    <row r="148" spans="1:13" x14ac:dyDescent="0.25">
      <c r="A148" s="12"/>
      <c r="B148" s="18" t="s">
        <v>758</v>
      </c>
      <c r="C148" s="12" t="str">
        <f>IF(ISERROR(VLOOKUP($B148,Lists!$B$4:$C$12,2,FALSE)),"",VLOOKUP($B148,Lists!$B$4:$C$12,2,FALSE))</f>
        <v/>
      </c>
      <c r="D148" s="18" t="s">
        <v>801</v>
      </c>
      <c r="E148" s="25"/>
      <c r="F148" s="25" t="s">
        <v>1117</v>
      </c>
      <c r="G148" s="25" t="str">
        <f>IF(ISERROR(VLOOKUP($B148&amp;" "&amp;$H148,Lists!$N$4:$O$14,2,FALSE)),"",VLOOKUP($B148&amp;" "&amp;$H148,Lists!$N$4:$O$14,2,FALSE))</f>
        <v/>
      </c>
      <c r="H148" s="25" t="str">
        <f>IF(ISERROR(VLOOKUP($F148,Lists!$L$4:$M$7,2,FALSE)),"",VLOOKUP($F148,Lists!$L$4:$M$7,2,FALSE))</f>
        <v/>
      </c>
      <c r="I148" s="96" t="str">
        <f t="shared" si="8"/>
        <v/>
      </c>
      <c r="J148" s="25" t="str">
        <f t="shared" si="9"/>
        <v/>
      </c>
      <c r="K148" s="25" t="str">
        <f>IF(ISERROR(VLOOKUP($B148,Lists!$B$4:$K$12,10,FALSE)),"",IF(B148="Hydrogen",LOOKUP(D148,Lists!$AL$4:$AL$7,Lists!$AM$4:$AM$7),VLOOKUP($B148,Lists!$B$4:$K$12,10,FALSE)))</f>
        <v/>
      </c>
      <c r="L148" s="4"/>
      <c r="M148" s="4"/>
    </row>
    <row r="149" spans="1:13" x14ac:dyDescent="0.25">
      <c r="A149" s="12"/>
      <c r="B149" s="18" t="s">
        <v>758</v>
      </c>
      <c r="C149" s="12" t="str">
        <f>IF(ISERROR(VLOOKUP($B149,Lists!$B$4:$C$12,2,FALSE)),"",VLOOKUP($B149,Lists!$B$4:$C$12,2,FALSE))</f>
        <v/>
      </c>
      <c r="D149" s="18" t="s">
        <v>801</v>
      </c>
      <c r="E149" s="25"/>
      <c r="F149" s="25" t="s">
        <v>1117</v>
      </c>
      <c r="G149" s="25" t="str">
        <f>IF(ISERROR(VLOOKUP($B149&amp;" "&amp;$H149,Lists!$N$4:$O$14,2,FALSE)),"",VLOOKUP($B149&amp;" "&amp;$H149,Lists!$N$4:$O$14,2,FALSE))</f>
        <v/>
      </c>
      <c r="H149" s="25" t="str">
        <f>IF(ISERROR(VLOOKUP($F149,Lists!$L$4:$M$7,2,FALSE)),"",VLOOKUP($F149,Lists!$L$4:$M$7,2,FALSE))</f>
        <v/>
      </c>
      <c r="I149" s="96" t="str">
        <f t="shared" si="8"/>
        <v/>
      </c>
      <c r="J149" s="25" t="str">
        <f t="shared" si="9"/>
        <v/>
      </c>
      <c r="K149" s="25" t="str">
        <f>IF(ISERROR(VLOOKUP($B149,Lists!$B$4:$K$12,10,FALSE)),"",IF(B149="Hydrogen",LOOKUP(D149,Lists!$AL$4:$AL$7,Lists!$AM$4:$AM$7),VLOOKUP($B149,Lists!$B$4:$K$12,10,FALSE)))</f>
        <v/>
      </c>
      <c r="L149" s="4"/>
      <c r="M149" s="4"/>
    </row>
    <row r="150" spans="1:13" x14ac:dyDescent="0.25">
      <c r="A150" s="12"/>
      <c r="B150" s="18" t="s">
        <v>758</v>
      </c>
      <c r="C150" s="12" t="str">
        <f>IF(ISERROR(VLOOKUP($B150,Lists!$B$4:$C$12,2,FALSE)),"",VLOOKUP($B150,Lists!$B$4:$C$12,2,FALSE))</f>
        <v/>
      </c>
      <c r="D150" s="18" t="s">
        <v>801</v>
      </c>
      <c r="E150" s="25"/>
      <c r="F150" s="25" t="s">
        <v>1117</v>
      </c>
      <c r="G150" s="25" t="str">
        <f>IF(ISERROR(VLOOKUP($B150&amp;" "&amp;$H150,Lists!$N$4:$O$14,2,FALSE)),"",VLOOKUP($B150&amp;" "&amp;$H150,Lists!$N$4:$O$14,2,FALSE))</f>
        <v/>
      </c>
      <c r="H150" s="25" t="str">
        <f>IF(ISERROR(VLOOKUP($F150,Lists!$L$4:$M$7,2,FALSE)),"",VLOOKUP($F150,Lists!$L$4:$M$7,2,FALSE))</f>
        <v/>
      </c>
      <c r="I150" s="96" t="str">
        <f t="shared" si="8"/>
        <v/>
      </c>
      <c r="J150" s="25" t="str">
        <f t="shared" si="9"/>
        <v/>
      </c>
      <c r="K150" s="25" t="str">
        <f>IF(ISERROR(VLOOKUP($B150,Lists!$B$4:$K$12,10,FALSE)),"",IF(B150="Hydrogen",LOOKUP(D150,Lists!$AL$4:$AL$7,Lists!$AM$4:$AM$7),VLOOKUP($B150,Lists!$B$4:$K$12,10,FALSE)))</f>
        <v/>
      </c>
      <c r="L150" s="4"/>
      <c r="M150" s="4"/>
    </row>
    <row r="151" spans="1:13" x14ac:dyDescent="0.25">
      <c r="A151" s="12"/>
      <c r="B151" s="18" t="s">
        <v>758</v>
      </c>
      <c r="C151" s="12" t="str">
        <f>IF(ISERROR(VLOOKUP($B151,Lists!$B$4:$C$12,2,FALSE)),"",VLOOKUP($B151,Lists!$B$4:$C$12,2,FALSE))</f>
        <v/>
      </c>
      <c r="D151" s="18" t="s">
        <v>801</v>
      </c>
      <c r="E151" s="25"/>
      <c r="F151" s="25" t="s">
        <v>1117</v>
      </c>
      <c r="G151" s="25" t="str">
        <f>IF(ISERROR(VLOOKUP($B151&amp;" "&amp;$H151,Lists!$N$4:$O$14,2,FALSE)),"",VLOOKUP($B151&amp;" "&amp;$H151,Lists!$N$4:$O$14,2,FALSE))</f>
        <v/>
      </c>
      <c r="H151" s="25" t="str">
        <f>IF(ISERROR(VLOOKUP($F151,Lists!$L$4:$M$7,2,FALSE)),"",VLOOKUP($F151,Lists!$L$4:$M$7,2,FALSE))</f>
        <v/>
      </c>
      <c r="I151" s="96" t="str">
        <f t="shared" si="8"/>
        <v/>
      </c>
      <c r="J151" s="25" t="str">
        <f t="shared" si="9"/>
        <v/>
      </c>
      <c r="K151" s="25" t="str">
        <f>IF(ISERROR(VLOOKUP($B151,Lists!$B$4:$K$12,10,FALSE)),"",IF(B151="Hydrogen",LOOKUP(D151,Lists!$AL$4:$AL$7,Lists!$AM$4:$AM$7),VLOOKUP($B151,Lists!$B$4:$K$12,10,FALSE)))</f>
        <v/>
      </c>
      <c r="L151" s="4"/>
      <c r="M151" s="4"/>
    </row>
    <row r="152" spans="1:13" x14ac:dyDescent="0.25">
      <c r="A152" s="12"/>
      <c r="B152" s="18" t="s">
        <v>758</v>
      </c>
      <c r="C152" s="12" t="str">
        <f>IF(ISERROR(VLOOKUP($B152,Lists!$B$4:$C$12,2,FALSE)),"",VLOOKUP($B152,Lists!$B$4:$C$12,2,FALSE))</f>
        <v/>
      </c>
      <c r="D152" s="18" t="s">
        <v>801</v>
      </c>
      <c r="E152" s="25"/>
      <c r="F152" s="25" t="s">
        <v>1117</v>
      </c>
      <c r="G152" s="25" t="str">
        <f>IF(ISERROR(VLOOKUP($B152&amp;" "&amp;$H152,Lists!$N$4:$O$14,2,FALSE)),"",VLOOKUP($B152&amp;" "&amp;$H152,Lists!$N$4:$O$14,2,FALSE))</f>
        <v/>
      </c>
      <c r="H152" s="25" t="str">
        <f>IF(ISERROR(VLOOKUP($F152,Lists!$L$4:$M$7,2,FALSE)),"",VLOOKUP($F152,Lists!$L$4:$M$7,2,FALSE))</f>
        <v/>
      </c>
      <c r="I152" s="96" t="str">
        <f t="shared" si="8"/>
        <v/>
      </c>
      <c r="J152" s="25" t="str">
        <f t="shared" si="9"/>
        <v/>
      </c>
      <c r="K152" s="25" t="str">
        <f>IF(ISERROR(VLOOKUP($B152,Lists!$B$4:$K$12,10,FALSE)),"",IF(B152="Hydrogen",LOOKUP(D152,Lists!$AL$4:$AL$7,Lists!$AM$4:$AM$7),VLOOKUP($B152,Lists!$B$4:$K$12,10,FALSE)))</f>
        <v/>
      </c>
      <c r="L152" s="4"/>
      <c r="M152" s="4"/>
    </row>
    <row r="153" spans="1:13" x14ac:dyDescent="0.25">
      <c r="A153" s="12"/>
      <c r="B153" s="18" t="s">
        <v>758</v>
      </c>
      <c r="C153" s="12" t="str">
        <f>IF(ISERROR(VLOOKUP($B153,Lists!$B$4:$C$12,2,FALSE)),"",VLOOKUP($B153,Lists!$B$4:$C$12,2,FALSE))</f>
        <v/>
      </c>
      <c r="D153" s="18" t="s">
        <v>801</v>
      </c>
      <c r="E153" s="25"/>
      <c r="F153" s="25" t="s">
        <v>1117</v>
      </c>
      <c r="G153" s="25" t="str">
        <f>IF(ISERROR(VLOOKUP($B153&amp;" "&amp;$H153,Lists!$N$4:$O$14,2,FALSE)),"",VLOOKUP($B153&amp;" "&amp;$H153,Lists!$N$4:$O$14,2,FALSE))</f>
        <v/>
      </c>
      <c r="H153" s="25" t="str">
        <f>IF(ISERROR(VLOOKUP($F153,Lists!$L$4:$M$7,2,FALSE)),"",VLOOKUP($F153,Lists!$L$4:$M$7,2,FALSE))</f>
        <v/>
      </c>
      <c r="I153" s="96" t="str">
        <f t="shared" si="8"/>
        <v/>
      </c>
      <c r="J153" s="25" t="str">
        <f t="shared" si="9"/>
        <v/>
      </c>
      <c r="K153" s="25" t="str">
        <f>IF(ISERROR(VLOOKUP($B153,Lists!$B$4:$K$12,10,FALSE)),"",IF(B153="Hydrogen",LOOKUP(D153,Lists!$AL$4:$AL$7,Lists!$AM$4:$AM$7),VLOOKUP($B153,Lists!$B$4:$K$12,10,FALSE)))</f>
        <v/>
      </c>
      <c r="L153" s="4"/>
      <c r="M153" s="4"/>
    </row>
    <row r="154" spans="1:13" x14ac:dyDescent="0.25">
      <c r="A154" s="12"/>
      <c r="B154" s="18" t="s">
        <v>758</v>
      </c>
      <c r="C154" s="12" t="str">
        <f>IF(ISERROR(VLOOKUP($B154,Lists!$B$4:$C$12,2,FALSE)),"",VLOOKUP($B154,Lists!$B$4:$C$12,2,FALSE))</f>
        <v/>
      </c>
      <c r="D154" s="18" t="s">
        <v>801</v>
      </c>
      <c r="E154" s="25"/>
      <c r="F154" s="25" t="s">
        <v>1117</v>
      </c>
      <c r="G154" s="25" t="str">
        <f>IF(ISERROR(VLOOKUP($B154&amp;" "&amp;$H154,Lists!$N$4:$O$14,2,FALSE)),"",VLOOKUP($B154&amp;" "&amp;$H154,Lists!$N$4:$O$14,2,FALSE))</f>
        <v/>
      </c>
      <c r="H154" s="25" t="str">
        <f>IF(ISERROR(VLOOKUP($F154,Lists!$L$4:$M$7,2,FALSE)),"",VLOOKUP($F154,Lists!$L$4:$M$7,2,FALSE))</f>
        <v/>
      </c>
      <c r="I154" s="96" t="str">
        <f t="shared" si="8"/>
        <v/>
      </c>
      <c r="J154" s="25" t="str">
        <f t="shared" si="9"/>
        <v/>
      </c>
      <c r="K154" s="25" t="str">
        <f>IF(ISERROR(VLOOKUP($B154,Lists!$B$4:$K$12,10,FALSE)),"",IF(B154="Hydrogen",LOOKUP(D154,Lists!$AL$4:$AL$7,Lists!$AM$4:$AM$7),VLOOKUP($B154,Lists!$B$4:$K$12,10,FALSE)))</f>
        <v/>
      </c>
      <c r="L154" s="4"/>
      <c r="M154" s="4"/>
    </row>
    <row r="155" spans="1:13" x14ac:dyDescent="0.25">
      <c r="A155" s="12"/>
      <c r="B155" s="18" t="s">
        <v>758</v>
      </c>
      <c r="C155" s="12" t="str">
        <f>IF(ISERROR(VLOOKUP($B155,Lists!$B$4:$C$12,2,FALSE)),"",VLOOKUP($B155,Lists!$B$4:$C$12,2,FALSE))</f>
        <v/>
      </c>
      <c r="D155" s="18" t="s">
        <v>801</v>
      </c>
      <c r="E155" s="25"/>
      <c r="F155" s="25" t="s">
        <v>1117</v>
      </c>
      <c r="G155" s="25" t="str">
        <f>IF(ISERROR(VLOOKUP($B155&amp;" "&amp;$H155,Lists!$N$4:$O$14,2,FALSE)),"",VLOOKUP($B155&amp;" "&amp;$H155,Lists!$N$4:$O$14,2,FALSE))</f>
        <v/>
      </c>
      <c r="H155" s="25" t="str">
        <f>IF(ISERROR(VLOOKUP($F155,Lists!$L$4:$M$7,2,FALSE)),"",VLOOKUP($F155,Lists!$L$4:$M$7,2,FALSE))</f>
        <v/>
      </c>
      <c r="I155" s="96" t="str">
        <f t="shared" si="8"/>
        <v/>
      </c>
      <c r="J155" s="25" t="str">
        <f t="shared" si="9"/>
        <v/>
      </c>
      <c r="K155" s="25" t="str">
        <f>IF(ISERROR(VLOOKUP($B155,Lists!$B$4:$K$12,10,FALSE)),"",IF(B155="Hydrogen",LOOKUP(D155,Lists!$AL$4:$AL$7,Lists!$AM$4:$AM$7),VLOOKUP($B155,Lists!$B$4:$K$12,10,FALSE)))</f>
        <v/>
      </c>
      <c r="L155" s="4"/>
      <c r="M155" s="4"/>
    </row>
    <row r="156" spans="1:13" x14ac:dyDescent="0.25">
      <c r="A156" s="12"/>
      <c r="B156" s="18" t="s">
        <v>758</v>
      </c>
      <c r="C156" s="12" t="str">
        <f>IF(ISERROR(VLOOKUP($B156,Lists!$B$4:$C$12,2,FALSE)),"",VLOOKUP($B156,Lists!$B$4:$C$12,2,FALSE))</f>
        <v/>
      </c>
      <c r="D156" s="18" t="s">
        <v>801</v>
      </c>
      <c r="E156" s="25"/>
      <c r="F156" s="25" t="s">
        <v>1117</v>
      </c>
      <c r="G156" s="25" t="str">
        <f>IF(ISERROR(VLOOKUP($B156&amp;" "&amp;$H156,Lists!$N$4:$O$14,2,FALSE)),"",VLOOKUP($B156&amp;" "&amp;$H156,Lists!$N$4:$O$14,2,FALSE))</f>
        <v/>
      </c>
      <c r="H156" s="25" t="str">
        <f>IF(ISERROR(VLOOKUP($F156,Lists!$L$4:$M$7,2,FALSE)),"",VLOOKUP($F156,Lists!$L$4:$M$7,2,FALSE))</f>
        <v/>
      </c>
      <c r="I156" s="96" t="str">
        <f t="shared" si="8"/>
        <v/>
      </c>
      <c r="J156" s="25" t="str">
        <f t="shared" si="9"/>
        <v/>
      </c>
      <c r="K156" s="25" t="str">
        <f>IF(ISERROR(VLOOKUP($B156,Lists!$B$4:$K$12,10,FALSE)),"",IF(B156="Hydrogen",LOOKUP(D156,Lists!$AL$4:$AL$7,Lists!$AM$4:$AM$7),VLOOKUP($B156,Lists!$B$4:$K$12,10,FALSE)))</f>
        <v/>
      </c>
      <c r="L156" s="4"/>
      <c r="M156" s="4"/>
    </row>
    <row r="157" spans="1:13" x14ac:dyDescent="0.25">
      <c r="A157" s="12"/>
      <c r="B157" s="18" t="s">
        <v>758</v>
      </c>
      <c r="C157" s="12" t="str">
        <f>IF(ISERROR(VLOOKUP($B157,Lists!$B$4:$C$12,2,FALSE)),"",VLOOKUP($B157,Lists!$B$4:$C$12,2,FALSE))</f>
        <v/>
      </c>
      <c r="D157" s="18" t="s">
        <v>801</v>
      </c>
      <c r="E157" s="25"/>
      <c r="F157" s="25" t="s">
        <v>1117</v>
      </c>
      <c r="G157" s="25" t="str">
        <f>IF(ISERROR(VLOOKUP($B157&amp;" "&amp;$H157,Lists!$N$4:$O$14,2,FALSE)),"",VLOOKUP($B157&amp;" "&amp;$H157,Lists!$N$4:$O$14,2,FALSE))</f>
        <v/>
      </c>
      <c r="H157" s="25" t="str">
        <f>IF(ISERROR(VLOOKUP($F157,Lists!$L$4:$M$7,2,FALSE)),"",VLOOKUP($F157,Lists!$L$4:$M$7,2,FALSE))</f>
        <v/>
      </c>
      <c r="I157" s="96" t="str">
        <f t="shared" si="8"/>
        <v/>
      </c>
      <c r="J157" s="25" t="str">
        <f t="shared" si="9"/>
        <v/>
      </c>
      <c r="K157" s="25" t="str">
        <f>IF(ISERROR(VLOOKUP($B157,Lists!$B$4:$K$12,10,FALSE)),"",IF(B157="Hydrogen",LOOKUP(D157,Lists!$AL$4:$AL$7,Lists!$AM$4:$AM$7),VLOOKUP($B157,Lists!$B$4:$K$12,10,FALSE)))</f>
        <v/>
      </c>
      <c r="L157" s="4"/>
      <c r="M157" s="4"/>
    </row>
    <row r="158" spans="1:13" x14ac:dyDescent="0.25">
      <c r="A158" s="12"/>
      <c r="B158" s="18" t="s">
        <v>758</v>
      </c>
      <c r="C158" s="12" t="str">
        <f>IF(ISERROR(VLOOKUP($B158,Lists!$B$4:$C$12,2,FALSE)),"",VLOOKUP($B158,Lists!$B$4:$C$12,2,FALSE))</f>
        <v/>
      </c>
      <c r="D158" s="18" t="s">
        <v>801</v>
      </c>
      <c r="E158" s="25"/>
      <c r="F158" s="25" t="s">
        <v>1117</v>
      </c>
      <c r="G158" s="25" t="str">
        <f>IF(ISERROR(VLOOKUP($B158&amp;" "&amp;$H158,Lists!$N$4:$O$14,2,FALSE)),"",VLOOKUP($B158&amp;" "&amp;$H158,Lists!$N$4:$O$14,2,FALSE))</f>
        <v/>
      </c>
      <c r="H158" s="25" t="str">
        <f>IF(ISERROR(VLOOKUP($F158,Lists!$L$4:$M$7,2,FALSE)),"",VLOOKUP($F158,Lists!$L$4:$M$7,2,FALSE))</f>
        <v/>
      </c>
      <c r="I158" s="96" t="str">
        <f t="shared" si="8"/>
        <v/>
      </c>
      <c r="J158" s="25" t="str">
        <f t="shared" si="9"/>
        <v/>
      </c>
      <c r="K158" s="25" t="str">
        <f>IF(ISERROR(VLOOKUP($B158,Lists!$B$4:$K$12,10,FALSE)),"",IF(B158="Hydrogen",LOOKUP(D158,Lists!$AL$4:$AL$7,Lists!$AM$4:$AM$7),VLOOKUP($B158,Lists!$B$4:$K$12,10,FALSE)))</f>
        <v/>
      </c>
      <c r="L158" s="4"/>
      <c r="M158" s="4"/>
    </row>
    <row r="159" spans="1:13" x14ac:dyDescent="0.25">
      <c r="A159" s="12"/>
      <c r="B159" s="18" t="s">
        <v>758</v>
      </c>
      <c r="C159" s="12" t="str">
        <f>IF(ISERROR(VLOOKUP($B159,Lists!$B$4:$C$12,2,FALSE)),"",VLOOKUP($B159,Lists!$B$4:$C$12,2,FALSE))</f>
        <v/>
      </c>
      <c r="D159" s="18" t="s">
        <v>801</v>
      </c>
      <c r="E159" s="25"/>
      <c r="F159" s="25" t="s">
        <v>1117</v>
      </c>
      <c r="G159" s="25" t="str">
        <f>IF(ISERROR(VLOOKUP($B159&amp;" "&amp;$H159,Lists!$N$4:$O$14,2,FALSE)),"",VLOOKUP($B159&amp;" "&amp;$H159,Lists!$N$4:$O$14,2,FALSE))</f>
        <v/>
      </c>
      <c r="H159" s="25" t="str">
        <f>IF(ISERROR(VLOOKUP($F159,Lists!$L$4:$M$7,2,FALSE)),"",VLOOKUP($F159,Lists!$L$4:$M$7,2,FALSE))</f>
        <v/>
      </c>
      <c r="I159" s="96" t="str">
        <f t="shared" si="8"/>
        <v/>
      </c>
      <c r="J159" s="25" t="str">
        <f t="shared" si="9"/>
        <v/>
      </c>
      <c r="K159" s="25" t="str">
        <f>IF(ISERROR(VLOOKUP($B159,Lists!$B$4:$K$12,10,FALSE)),"",IF(B159="Hydrogen",LOOKUP(D159,Lists!$AL$4:$AL$7,Lists!$AM$4:$AM$7),VLOOKUP($B159,Lists!$B$4:$K$12,10,FALSE)))</f>
        <v/>
      </c>
      <c r="L159" s="4"/>
      <c r="M159" s="4"/>
    </row>
    <row r="160" spans="1:13" x14ac:dyDescent="0.25">
      <c r="A160" s="12"/>
      <c r="B160" s="18" t="s">
        <v>758</v>
      </c>
      <c r="C160" s="12" t="str">
        <f>IF(ISERROR(VLOOKUP($B160,Lists!$B$4:$C$12,2,FALSE)),"",VLOOKUP($B160,Lists!$B$4:$C$12,2,FALSE))</f>
        <v/>
      </c>
      <c r="D160" s="18" t="s">
        <v>801</v>
      </c>
      <c r="E160" s="25"/>
      <c r="F160" s="25" t="s">
        <v>1117</v>
      </c>
      <c r="G160" s="25" t="str">
        <f>IF(ISERROR(VLOOKUP($B160&amp;" "&amp;$H160,Lists!$N$4:$O$14,2,FALSE)),"",VLOOKUP($B160&amp;" "&amp;$H160,Lists!$N$4:$O$14,2,FALSE))</f>
        <v/>
      </c>
      <c r="H160" s="25" t="str">
        <f>IF(ISERROR(VLOOKUP($F160,Lists!$L$4:$M$7,2,FALSE)),"",VLOOKUP($F160,Lists!$L$4:$M$7,2,FALSE))</f>
        <v/>
      </c>
      <c r="I160" s="96" t="str">
        <f t="shared" si="8"/>
        <v/>
      </c>
      <c r="J160" s="25" t="str">
        <f t="shared" si="9"/>
        <v/>
      </c>
      <c r="K160" s="25" t="str">
        <f>IF(ISERROR(VLOOKUP($B160,Lists!$B$4:$K$12,10,FALSE)),"",IF(B160="Hydrogen",LOOKUP(D160,Lists!$AL$4:$AL$7,Lists!$AM$4:$AM$7),VLOOKUP($B160,Lists!$B$4:$K$12,10,FALSE)))</f>
        <v/>
      </c>
      <c r="L160" s="4"/>
      <c r="M160" s="4"/>
    </row>
    <row r="161" spans="1:13" x14ac:dyDescent="0.25">
      <c r="A161" s="12"/>
      <c r="B161" s="18" t="s">
        <v>758</v>
      </c>
      <c r="C161" s="12" t="str">
        <f>IF(ISERROR(VLOOKUP($B161,Lists!$B$4:$C$12,2,FALSE)),"",VLOOKUP($B161,Lists!$B$4:$C$12,2,FALSE))</f>
        <v/>
      </c>
      <c r="D161" s="18" t="s">
        <v>801</v>
      </c>
      <c r="E161" s="25"/>
      <c r="F161" s="25" t="s">
        <v>1117</v>
      </c>
      <c r="G161" s="25" t="str">
        <f>IF(ISERROR(VLOOKUP($B161&amp;" "&amp;$H161,Lists!$N$4:$O$14,2,FALSE)),"",VLOOKUP($B161&amp;" "&amp;$H161,Lists!$N$4:$O$14,2,FALSE))</f>
        <v/>
      </c>
      <c r="H161" s="25" t="str">
        <f>IF(ISERROR(VLOOKUP($F161,Lists!$L$4:$M$7,2,FALSE)),"",VLOOKUP($F161,Lists!$L$4:$M$7,2,FALSE))</f>
        <v/>
      </c>
      <c r="I161" s="96" t="str">
        <f t="shared" si="8"/>
        <v/>
      </c>
      <c r="J161" s="25" t="str">
        <f t="shared" si="9"/>
        <v/>
      </c>
      <c r="K161" s="25" t="str">
        <f>IF(ISERROR(VLOOKUP($B161,Lists!$B$4:$K$12,10,FALSE)),"",IF(B161="Hydrogen",LOOKUP(D161,Lists!$AL$4:$AL$7,Lists!$AM$4:$AM$7),VLOOKUP($B161,Lists!$B$4:$K$12,10,FALSE)))</f>
        <v/>
      </c>
      <c r="L161" s="4"/>
      <c r="M161" s="4"/>
    </row>
    <row r="162" spans="1:13" x14ac:dyDescent="0.25">
      <c r="A162" s="12"/>
      <c r="B162" s="18" t="s">
        <v>758</v>
      </c>
      <c r="C162" s="12" t="str">
        <f>IF(ISERROR(VLOOKUP($B162,Lists!$B$4:$C$12,2,FALSE)),"",VLOOKUP($B162,Lists!$B$4:$C$12,2,FALSE))</f>
        <v/>
      </c>
      <c r="D162" s="18" t="s">
        <v>801</v>
      </c>
      <c r="E162" s="25"/>
      <c r="F162" s="25" t="s">
        <v>1117</v>
      </c>
      <c r="G162" s="25" t="str">
        <f>IF(ISERROR(VLOOKUP($B162&amp;" "&amp;$H162,Lists!$N$4:$O$14,2,FALSE)),"",VLOOKUP($B162&amp;" "&amp;$H162,Lists!$N$4:$O$14,2,FALSE))</f>
        <v/>
      </c>
      <c r="H162" s="25" t="str">
        <f>IF(ISERROR(VLOOKUP($F162,Lists!$L$4:$M$7,2,FALSE)),"",VLOOKUP($F162,Lists!$L$4:$M$7,2,FALSE))</f>
        <v/>
      </c>
      <c r="I162" s="96" t="str">
        <f t="shared" si="8"/>
        <v/>
      </c>
      <c r="J162" s="25" t="str">
        <f t="shared" si="9"/>
        <v/>
      </c>
      <c r="K162" s="25" t="str">
        <f>IF(ISERROR(VLOOKUP($B162,Lists!$B$4:$K$12,10,FALSE)),"",IF(B162="Hydrogen",LOOKUP(D162,Lists!$AL$4:$AL$7,Lists!$AM$4:$AM$7),VLOOKUP($B162,Lists!$B$4:$K$12,10,FALSE)))</f>
        <v/>
      </c>
      <c r="L162" s="4"/>
      <c r="M162" s="4"/>
    </row>
    <row r="163" spans="1:13" x14ac:dyDescent="0.25">
      <c r="A163" s="12"/>
      <c r="B163" s="18" t="s">
        <v>758</v>
      </c>
      <c r="C163" s="12" t="str">
        <f>IF(ISERROR(VLOOKUP($B163,Lists!$B$4:$C$12,2,FALSE)),"",VLOOKUP($B163,Lists!$B$4:$C$12,2,FALSE))</f>
        <v/>
      </c>
      <c r="D163" s="18" t="s">
        <v>801</v>
      </c>
      <c r="E163" s="25"/>
      <c r="F163" s="25" t="s">
        <v>1117</v>
      </c>
      <c r="G163" s="25" t="str">
        <f>IF(ISERROR(VLOOKUP($B163&amp;" "&amp;$H163,Lists!$N$4:$O$14,2,FALSE)),"",VLOOKUP($B163&amp;" "&amp;$H163,Lists!$N$4:$O$14,2,FALSE))</f>
        <v/>
      </c>
      <c r="H163" s="25" t="str">
        <f>IF(ISERROR(VLOOKUP($F163,Lists!$L$4:$M$7,2,FALSE)),"",VLOOKUP($F163,Lists!$L$4:$M$7,2,FALSE))</f>
        <v/>
      </c>
      <c r="I163" s="96" t="str">
        <f t="shared" si="8"/>
        <v/>
      </c>
      <c r="J163" s="25" t="str">
        <f t="shared" si="9"/>
        <v/>
      </c>
      <c r="K163" s="25" t="str">
        <f>IF(ISERROR(VLOOKUP($B163,Lists!$B$4:$K$12,10,FALSE)),"",IF(B163="Hydrogen",LOOKUP(D163,Lists!$AL$4:$AL$7,Lists!$AM$4:$AM$7),VLOOKUP($B163,Lists!$B$4:$K$12,10,FALSE)))</f>
        <v/>
      </c>
      <c r="L163" s="4"/>
      <c r="M163" s="4"/>
    </row>
    <row r="164" spans="1:13" x14ac:dyDescent="0.25">
      <c r="A164" s="12"/>
      <c r="B164" s="18" t="s">
        <v>758</v>
      </c>
      <c r="C164" s="12" t="str">
        <f>IF(ISERROR(VLOOKUP($B164,Lists!$B$4:$C$12,2,FALSE)),"",VLOOKUP($B164,Lists!$B$4:$C$12,2,FALSE))</f>
        <v/>
      </c>
      <c r="D164" s="18" t="s">
        <v>801</v>
      </c>
      <c r="E164" s="25"/>
      <c r="F164" s="25" t="s">
        <v>1117</v>
      </c>
      <c r="G164" s="25" t="str">
        <f>IF(ISERROR(VLOOKUP($B164&amp;" "&amp;$H164,Lists!$N$4:$O$14,2,FALSE)),"",VLOOKUP($B164&amp;" "&amp;$H164,Lists!$N$4:$O$14,2,FALSE))</f>
        <v/>
      </c>
      <c r="H164" s="25" t="str">
        <f>IF(ISERROR(VLOOKUP($F164,Lists!$L$4:$M$7,2,FALSE)),"",VLOOKUP($F164,Lists!$L$4:$M$7,2,FALSE))</f>
        <v/>
      </c>
      <c r="I164" s="96" t="str">
        <f t="shared" si="8"/>
        <v/>
      </c>
      <c r="J164" s="25" t="str">
        <f t="shared" si="9"/>
        <v/>
      </c>
      <c r="K164" s="25" t="str">
        <f>IF(ISERROR(VLOOKUP($B164,Lists!$B$4:$K$12,10,FALSE)),"",IF(B164="Hydrogen",LOOKUP(D164,Lists!$AL$4:$AL$7,Lists!$AM$4:$AM$7),VLOOKUP($B164,Lists!$B$4:$K$12,10,FALSE)))</f>
        <v/>
      </c>
      <c r="L164" s="4"/>
      <c r="M164" s="4"/>
    </row>
    <row r="165" spans="1:13" x14ac:dyDescent="0.25">
      <c r="A165" s="12"/>
      <c r="B165" s="18" t="s">
        <v>758</v>
      </c>
      <c r="C165" s="12" t="str">
        <f>IF(ISERROR(VLOOKUP($B165,Lists!$B$4:$C$12,2,FALSE)),"",VLOOKUP($B165,Lists!$B$4:$C$12,2,FALSE))</f>
        <v/>
      </c>
      <c r="D165" s="18" t="s">
        <v>801</v>
      </c>
      <c r="E165" s="25"/>
      <c r="F165" s="25" t="s">
        <v>1117</v>
      </c>
      <c r="G165" s="25" t="str">
        <f>IF(ISERROR(VLOOKUP($B165&amp;" "&amp;$H165,Lists!$N$4:$O$14,2,FALSE)),"",VLOOKUP($B165&amp;" "&amp;$H165,Lists!$N$4:$O$14,2,FALSE))</f>
        <v/>
      </c>
      <c r="H165" s="25" t="str">
        <f>IF(ISERROR(VLOOKUP($F165,Lists!$L$4:$M$7,2,FALSE)),"",VLOOKUP($F165,Lists!$L$4:$M$7,2,FALSE))</f>
        <v/>
      </c>
      <c r="I165" s="96" t="str">
        <f t="shared" si="8"/>
        <v/>
      </c>
      <c r="J165" s="25" t="str">
        <f t="shared" si="9"/>
        <v/>
      </c>
      <c r="K165" s="25" t="str">
        <f>IF(ISERROR(VLOOKUP($B165,Lists!$B$4:$K$12,10,FALSE)),"",IF(B165="Hydrogen",LOOKUP(D165,Lists!$AL$4:$AL$7,Lists!$AM$4:$AM$7),VLOOKUP($B165,Lists!$B$4:$K$12,10,FALSE)))</f>
        <v/>
      </c>
      <c r="L165" s="4"/>
      <c r="M165" s="4"/>
    </row>
    <row r="166" spans="1:13" x14ac:dyDescent="0.25">
      <c r="A166" s="12"/>
      <c r="B166" s="18" t="s">
        <v>758</v>
      </c>
      <c r="C166" s="12" t="str">
        <f>IF(ISERROR(VLOOKUP($B166,Lists!$B$4:$C$12,2,FALSE)),"",VLOOKUP($B166,Lists!$B$4:$C$12,2,FALSE))</f>
        <v/>
      </c>
      <c r="D166" s="18" t="s">
        <v>801</v>
      </c>
      <c r="E166" s="25"/>
      <c r="F166" s="25" t="s">
        <v>1117</v>
      </c>
      <c r="G166" s="25" t="str">
        <f>IF(ISERROR(VLOOKUP($B166&amp;" "&amp;$H166,Lists!$N$4:$O$14,2,FALSE)),"",VLOOKUP($B166&amp;" "&amp;$H166,Lists!$N$4:$O$14,2,FALSE))</f>
        <v/>
      </c>
      <c r="H166" s="25" t="str">
        <f>IF(ISERROR(VLOOKUP($F166,Lists!$L$4:$M$7,2,FALSE)),"",VLOOKUP($F166,Lists!$L$4:$M$7,2,FALSE))</f>
        <v/>
      </c>
      <c r="I166" s="96" t="str">
        <f t="shared" si="8"/>
        <v/>
      </c>
      <c r="J166" s="25" t="str">
        <f t="shared" si="9"/>
        <v/>
      </c>
      <c r="K166" s="25" t="str">
        <f>IF(ISERROR(VLOOKUP($B166,Lists!$B$4:$K$12,10,FALSE)),"",IF(B166="Hydrogen",LOOKUP(D166,Lists!$AL$4:$AL$7,Lists!$AM$4:$AM$7),VLOOKUP($B166,Lists!$B$4:$K$12,10,FALSE)))</f>
        <v/>
      </c>
      <c r="L166" s="4"/>
      <c r="M166" s="4"/>
    </row>
    <row r="167" spans="1:13" x14ac:dyDescent="0.25">
      <c r="A167" s="12"/>
      <c r="B167" s="18" t="s">
        <v>758</v>
      </c>
      <c r="C167" s="12" t="str">
        <f>IF(ISERROR(VLOOKUP($B167,Lists!$B$4:$C$12,2,FALSE)),"",VLOOKUP($B167,Lists!$B$4:$C$12,2,FALSE))</f>
        <v/>
      </c>
      <c r="D167" s="18" t="s">
        <v>801</v>
      </c>
      <c r="E167" s="25"/>
      <c r="F167" s="25" t="s">
        <v>1117</v>
      </c>
      <c r="G167" s="25" t="str">
        <f>IF(ISERROR(VLOOKUP($B167&amp;" "&amp;$H167,Lists!$N$4:$O$14,2,FALSE)),"",VLOOKUP($B167&amp;" "&amp;$H167,Lists!$N$4:$O$14,2,FALSE))</f>
        <v/>
      </c>
      <c r="H167" s="25" t="str">
        <f>IF(ISERROR(VLOOKUP($F167,Lists!$L$4:$M$7,2,FALSE)),"",VLOOKUP($F167,Lists!$L$4:$M$7,2,FALSE))</f>
        <v/>
      </c>
      <c r="I167" s="96" t="str">
        <f t="shared" si="8"/>
        <v/>
      </c>
      <c r="J167" s="25" t="str">
        <f t="shared" si="9"/>
        <v/>
      </c>
      <c r="K167" s="25" t="str">
        <f>IF(ISERROR(VLOOKUP($B167,Lists!$B$4:$K$12,10,FALSE)),"",IF(B167="Hydrogen",LOOKUP(D167,Lists!$AL$4:$AL$7,Lists!$AM$4:$AM$7),VLOOKUP($B167,Lists!$B$4:$K$12,10,FALSE)))</f>
        <v/>
      </c>
      <c r="L167" s="4"/>
      <c r="M167" s="4"/>
    </row>
    <row r="168" spans="1:13" x14ac:dyDescent="0.25">
      <c r="A168" s="12"/>
      <c r="B168" s="18" t="s">
        <v>758</v>
      </c>
      <c r="C168" s="12" t="str">
        <f>IF(ISERROR(VLOOKUP($B168,Lists!$B$4:$C$12,2,FALSE)),"",VLOOKUP($B168,Lists!$B$4:$C$12,2,FALSE))</f>
        <v/>
      </c>
      <c r="D168" s="18" t="s">
        <v>801</v>
      </c>
      <c r="E168" s="25"/>
      <c r="F168" s="25" t="s">
        <v>1117</v>
      </c>
      <c r="G168" s="25" t="str">
        <f>IF(ISERROR(VLOOKUP($B168&amp;" "&amp;$H168,Lists!$N$4:$O$14,2,FALSE)),"",VLOOKUP($B168&amp;" "&amp;$H168,Lists!$N$4:$O$14,2,FALSE))</f>
        <v/>
      </c>
      <c r="H168" s="25" t="str">
        <f>IF(ISERROR(VLOOKUP($F168,Lists!$L$4:$M$7,2,FALSE)),"",VLOOKUP($F168,Lists!$L$4:$M$7,2,FALSE))</f>
        <v/>
      </c>
      <c r="I168" s="96" t="str">
        <f t="shared" si="8"/>
        <v/>
      </c>
      <c r="J168" s="25" t="str">
        <f t="shared" si="9"/>
        <v/>
      </c>
      <c r="K168" s="25" t="str">
        <f>IF(ISERROR(VLOOKUP($B168,Lists!$B$4:$K$12,10,FALSE)),"",IF(B168="Hydrogen",LOOKUP(D168,Lists!$AL$4:$AL$7,Lists!$AM$4:$AM$7),VLOOKUP($B168,Lists!$B$4:$K$12,10,FALSE)))</f>
        <v/>
      </c>
      <c r="L168" s="4"/>
      <c r="M168" s="4"/>
    </row>
    <row r="169" spans="1:13" x14ac:dyDescent="0.25">
      <c r="A169" s="12"/>
      <c r="B169" s="18" t="s">
        <v>758</v>
      </c>
      <c r="C169" s="12" t="str">
        <f>IF(ISERROR(VLOOKUP($B169,Lists!$B$4:$C$12,2,FALSE)),"",VLOOKUP($B169,Lists!$B$4:$C$12,2,FALSE))</f>
        <v/>
      </c>
      <c r="D169" s="18" t="s">
        <v>801</v>
      </c>
      <c r="E169" s="25"/>
      <c r="F169" s="25" t="s">
        <v>1117</v>
      </c>
      <c r="G169" s="25" t="str">
        <f>IF(ISERROR(VLOOKUP($B169&amp;" "&amp;$H169,Lists!$N$4:$O$14,2,FALSE)),"",VLOOKUP($B169&amp;" "&amp;$H169,Lists!$N$4:$O$14,2,FALSE))</f>
        <v/>
      </c>
      <c r="H169" s="25" t="str">
        <f>IF(ISERROR(VLOOKUP($F169,Lists!$L$4:$M$7,2,FALSE)),"",VLOOKUP($F169,Lists!$L$4:$M$7,2,FALSE))</f>
        <v/>
      </c>
      <c r="I169" s="96" t="str">
        <f t="shared" si="8"/>
        <v/>
      </c>
      <c r="J169" s="25" t="str">
        <f t="shared" si="9"/>
        <v/>
      </c>
      <c r="K169" s="25" t="str">
        <f>IF(ISERROR(VLOOKUP($B169,Lists!$B$4:$K$12,10,FALSE)),"",IF(B169="Hydrogen",LOOKUP(D169,Lists!$AL$4:$AL$7,Lists!$AM$4:$AM$7),VLOOKUP($B169,Lists!$B$4:$K$12,10,FALSE)))</f>
        <v/>
      </c>
      <c r="L169" s="4"/>
      <c r="M169" s="4"/>
    </row>
    <row r="170" spans="1:13" x14ac:dyDescent="0.25">
      <c r="A170" s="12"/>
      <c r="B170" s="18" t="s">
        <v>758</v>
      </c>
      <c r="C170" s="12" t="str">
        <f>IF(ISERROR(VLOOKUP($B170,Lists!$B$4:$C$12,2,FALSE)),"",VLOOKUP($B170,Lists!$B$4:$C$12,2,FALSE))</f>
        <v/>
      </c>
      <c r="D170" s="18" t="s">
        <v>801</v>
      </c>
      <c r="E170" s="25"/>
      <c r="F170" s="25" t="s">
        <v>1117</v>
      </c>
      <c r="G170" s="25" t="str">
        <f>IF(ISERROR(VLOOKUP($B170&amp;" "&amp;$H170,Lists!$N$4:$O$14,2,FALSE)),"",VLOOKUP($B170&amp;" "&amp;$H170,Lists!$N$4:$O$14,2,FALSE))</f>
        <v/>
      </c>
      <c r="H170" s="25" t="str">
        <f>IF(ISERROR(VLOOKUP($F170,Lists!$L$4:$M$7,2,FALSE)),"",VLOOKUP($F170,Lists!$L$4:$M$7,2,FALSE))</f>
        <v/>
      </c>
      <c r="I170" s="96" t="str">
        <f t="shared" si="8"/>
        <v/>
      </c>
      <c r="J170" s="25" t="str">
        <f t="shared" si="9"/>
        <v/>
      </c>
      <c r="K170" s="25" t="str">
        <f>IF(ISERROR(VLOOKUP($B170,Lists!$B$4:$K$12,10,FALSE)),"",IF(B170="Hydrogen",LOOKUP(D170,Lists!$AL$4:$AL$7,Lists!$AM$4:$AM$7),VLOOKUP($B170,Lists!$B$4:$K$12,10,FALSE)))</f>
        <v/>
      </c>
      <c r="L170" s="4"/>
      <c r="M170" s="4"/>
    </row>
    <row r="171" spans="1:13" x14ac:dyDescent="0.25">
      <c r="A171" s="12"/>
      <c r="B171" s="18" t="s">
        <v>758</v>
      </c>
      <c r="C171" s="12" t="str">
        <f>IF(ISERROR(VLOOKUP($B171,Lists!$B$4:$C$12,2,FALSE)),"",VLOOKUP($B171,Lists!$B$4:$C$12,2,FALSE))</f>
        <v/>
      </c>
      <c r="D171" s="18" t="s">
        <v>801</v>
      </c>
      <c r="E171" s="25"/>
      <c r="F171" s="25" t="s">
        <v>1117</v>
      </c>
      <c r="G171" s="25" t="str">
        <f>IF(ISERROR(VLOOKUP($B171&amp;" "&amp;$H171,Lists!$N$4:$O$14,2,FALSE)),"",VLOOKUP($B171&amp;" "&amp;$H171,Lists!$N$4:$O$14,2,FALSE))</f>
        <v/>
      </c>
      <c r="H171" s="25" t="str">
        <f>IF(ISERROR(VLOOKUP($F171,Lists!$L$4:$M$7,2,FALSE)),"",VLOOKUP($F171,Lists!$L$4:$M$7,2,FALSE))</f>
        <v/>
      </c>
      <c r="I171" s="96" t="str">
        <f t="shared" si="8"/>
        <v/>
      </c>
      <c r="J171" s="25" t="str">
        <f t="shared" si="9"/>
        <v/>
      </c>
      <c r="K171" s="25" t="str">
        <f>IF(ISERROR(VLOOKUP($B171,Lists!$B$4:$K$12,10,FALSE)),"",IF(B171="Hydrogen",LOOKUP(D171,Lists!$AL$4:$AL$7,Lists!$AM$4:$AM$7),VLOOKUP($B171,Lists!$B$4:$K$12,10,FALSE)))</f>
        <v/>
      </c>
      <c r="L171" s="4"/>
      <c r="M171" s="4"/>
    </row>
    <row r="172" spans="1:13" x14ac:dyDescent="0.25">
      <c r="A172" s="12"/>
      <c r="B172" s="18" t="s">
        <v>758</v>
      </c>
      <c r="C172" s="12" t="str">
        <f>IF(ISERROR(VLOOKUP($B172,Lists!$B$4:$C$12,2,FALSE)),"",VLOOKUP($B172,Lists!$B$4:$C$12,2,FALSE))</f>
        <v/>
      </c>
      <c r="D172" s="18" t="s">
        <v>801</v>
      </c>
      <c r="E172" s="25"/>
      <c r="F172" s="25" t="s">
        <v>1117</v>
      </c>
      <c r="G172" s="25" t="str">
        <f>IF(ISERROR(VLOOKUP($B172&amp;" "&amp;$H172,Lists!$N$4:$O$14,2,FALSE)),"",VLOOKUP($B172&amp;" "&amp;$H172,Lists!$N$4:$O$14,2,FALSE))</f>
        <v/>
      </c>
      <c r="H172" s="25" t="str">
        <f>IF(ISERROR(VLOOKUP($F172,Lists!$L$4:$M$7,2,FALSE)),"",VLOOKUP($F172,Lists!$L$4:$M$7,2,FALSE))</f>
        <v/>
      </c>
      <c r="I172" s="96" t="str">
        <f t="shared" si="8"/>
        <v/>
      </c>
      <c r="J172" s="25" t="str">
        <f t="shared" si="9"/>
        <v/>
      </c>
      <c r="K172" s="25" t="str">
        <f>IF(ISERROR(VLOOKUP($B172,Lists!$B$4:$K$12,10,FALSE)),"",IF(B172="Hydrogen",LOOKUP(D172,Lists!$AL$4:$AL$7,Lists!$AM$4:$AM$7),VLOOKUP($B172,Lists!$B$4:$K$12,10,FALSE)))</f>
        <v/>
      </c>
      <c r="L172" s="4"/>
      <c r="M172" s="4"/>
    </row>
    <row r="173" spans="1:13" x14ac:dyDescent="0.25">
      <c r="A173" s="12"/>
      <c r="B173" s="18" t="s">
        <v>758</v>
      </c>
      <c r="C173" s="12" t="str">
        <f>IF(ISERROR(VLOOKUP($B173,Lists!$B$4:$C$12,2,FALSE)),"",VLOOKUP($B173,Lists!$B$4:$C$12,2,FALSE))</f>
        <v/>
      </c>
      <c r="D173" s="18" t="s">
        <v>801</v>
      </c>
      <c r="E173" s="25"/>
      <c r="F173" s="25" t="s">
        <v>1117</v>
      </c>
      <c r="G173" s="25" t="str">
        <f>IF(ISERROR(VLOOKUP($B173&amp;" "&amp;$H173,Lists!$N$4:$O$14,2,FALSE)),"",VLOOKUP($B173&amp;" "&amp;$H173,Lists!$N$4:$O$14,2,FALSE))</f>
        <v/>
      </c>
      <c r="H173" s="25" t="str">
        <f>IF(ISERROR(VLOOKUP($F173,Lists!$L$4:$M$7,2,FALSE)),"",VLOOKUP($F173,Lists!$L$4:$M$7,2,FALSE))</f>
        <v/>
      </c>
      <c r="I173" s="96" t="str">
        <f t="shared" si="8"/>
        <v/>
      </c>
      <c r="J173" s="25" t="str">
        <f t="shared" si="9"/>
        <v/>
      </c>
      <c r="K173" s="25" t="str">
        <f>IF(ISERROR(VLOOKUP($B173,Lists!$B$4:$K$12,10,FALSE)),"",IF(B173="Hydrogen",LOOKUP(D173,Lists!$AL$4:$AL$7,Lists!$AM$4:$AM$7),VLOOKUP($B173,Lists!$B$4:$K$12,10,FALSE)))</f>
        <v/>
      </c>
      <c r="L173" s="4"/>
      <c r="M173" s="4"/>
    </row>
    <row r="174" spans="1:13" x14ac:dyDescent="0.25">
      <c r="A174" s="12"/>
      <c r="B174" s="18" t="s">
        <v>758</v>
      </c>
      <c r="C174" s="12" t="str">
        <f>IF(ISERROR(VLOOKUP($B174,Lists!$B$4:$C$12,2,FALSE)),"",VLOOKUP($B174,Lists!$B$4:$C$12,2,FALSE))</f>
        <v/>
      </c>
      <c r="D174" s="18" t="s">
        <v>801</v>
      </c>
      <c r="E174" s="25"/>
      <c r="F174" s="25" t="s">
        <v>1117</v>
      </c>
      <c r="G174" s="25" t="str">
        <f>IF(ISERROR(VLOOKUP($B174&amp;" "&amp;$H174,Lists!$N$4:$O$14,2,FALSE)),"",VLOOKUP($B174&amp;" "&amp;$H174,Lists!$N$4:$O$14,2,FALSE))</f>
        <v/>
      </c>
      <c r="H174" s="25" t="str">
        <f>IF(ISERROR(VLOOKUP($F174,Lists!$L$4:$M$7,2,FALSE)),"",VLOOKUP($F174,Lists!$L$4:$M$7,2,FALSE))</f>
        <v/>
      </c>
      <c r="I174" s="96" t="str">
        <f t="shared" si="8"/>
        <v/>
      </c>
      <c r="J174" s="25" t="str">
        <f t="shared" si="9"/>
        <v/>
      </c>
      <c r="K174" s="25" t="str">
        <f>IF(ISERROR(VLOOKUP($B174,Lists!$B$4:$K$12,10,FALSE)),"",IF(B174="Hydrogen",LOOKUP(D174,Lists!$AL$4:$AL$7,Lists!$AM$4:$AM$7),VLOOKUP($B174,Lists!$B$4:$K$12,10,FALSE)))</f>
        <v/>
      </c>
      <c r="L174" s="4"/>
      <c r="M174" s="4"/>
    </row>
    <row r="175" spans="1:13" x14ac:dyDescent="0.25">
      <c r="A175" s="12"/>
      <c r="B175" s="18" t="s">
        <v>758</v>
      </c>
      <c r="C175" s="12" t="str">
        <f>IF(ISERROR(VLOOKUP($B175,Lists!$B$4:$C$12,2,FALSE)),"",VLOOKUP($B175,Lists!$B$4:$C$12,2,FALSE))</f>
        <v/>
      </c>
      <c r="D175" s="18" t="s">
        <v>801</v>
      </c>
      <c r="E175" s="25"/>
      <c r="F175" s="25" t="s">
        <v>1117</v>
      </c>
      <c r="G175" s="25" t="str">
        <f>IF(ISERROR(VLOOKUP($B175&amp;" "&amp;$H175,Lists!$N$4:$O$14,2,FALSE)),"",VLOOKUP($B175&amp;" "&amp;$H175,Lists!$N$4:$O$14,2,FALSE))</f>
        <v/>
      </c>
      <c r="H175" s="25" t="str">
        <f>IF(ISERROR(VLOOKUP($F175,Lists!$L$4:$M$7,2,FALSE)),"",VLOOKUP($F175,Lists!$L$4:$M$7,2,FALSE))</f>
        <v/>
      </c>
      <c r="I175" s="96" t="str">
        <f t="shared" si="8"/>
        <v/>
      </c>
      <c r="J175" s="25" t="str">
        <f t="shared" si="9"/>
        <v/>
      </c>
      <c r="K175" s="25" t="str">
        <f>IF(ISERROR(VLOOKUP($B175,Lists!$B$4:$K$12,10,FALSE)),"",IF(B175="Hydrogen",LOOKUP(D175,Lists!$AL$4:$AL$7,Lists!$AM$4:$AM$7),VLOOKUP($B175,Lists!$B$4:$K$12,10,FALSE)))</f>
        <v/>
      </c>
      <c r="L175" s="4"/>
      <c r="M175" s="4"/>
    </row>
    <row r="176" spans="1:13" x14ac:dyDescent="0.25">
      <c r="A176" s="12"/>
      <c r="B176" s="18" t="s">
        <v>758</v>
      </c>
      <c r="C176" s="12" t="str">
        <f>IF(ISERROR(VLOOKUP($B176,Lists!$B$4:$C$12,2,FALSE)),"",VLOOKUP($B176,Lists!$B$4:$C$12,2,FALSE))</f>
        <v/>
      </c>
      <c r="D176" s="18" t="s">
        <v>801</v>
      </c>
      <c r="E176" s="25"/>
      <c r="F176" s="25" t="s">
        <v>1117</v>
      </c>
      <c r="G176" s="25" t="str">
        <f>IF(ISERROR(VLOOKUP($B176&amp;" "&amp;$H176,Lists!$N$4:$O$14,2,FALSE)),"",VLOOKUP($B176&amp;" "&amp;$H176,Lists!$N$4:$O$14,2,FALSE))</f>
        <v/>
      </c>
      <c r="H176" s="25" t="str">
        <f>IF(ISERROR(VLOOKUP($F176,Lists!$L$4:$M$7,2,FALSE)),"",VLOOKUP($F176,Lists!$L$4:$M$7,2,FALSE))</f>
        <v/>
      </c>
      <c r="I176" s="96" t="str">
        <f t="shared" si="8"/>
        <v/>
      </c>
      <c r="J176" s="25" t="str">
        <f t="shared" si="9"/>
        <v/>
      </c>
      <c r="K176" s="25" t="str">
        <f>IF(ISERROR(VLOOKUP($B176,Lists!$B$4:$K$12,10,FALSE)),"",IF(B176="Hydrogen",LOOKUP(D176,Lists!$AL$4:$AL$7,Lists!$AM$4:$AM$7),VLOOKUP($B176,Lists!$B$4:$K$12,10,FALSE)))</f>
        <v/>
      </c>
      <c r="L176" s="4"/>
      <c r="M176" s="4"/>
    </row>
    <row r="177" spans="1:13" x14ac:dyDescent="0.25">
      <c r="A177" s="12"/>
      <c r="B177" s="18" t="s">
        <v>758</v>
      </c>
      <c r="C177" s="12" t="str">
        <f>IF(ISERROR(VLOOKUP($B177,Lists!$B$4:$C$12,2,FALSE)),"",VLOOKUP($B177,Lists!$B$4:$C$12,2,FALSE))</f>
        <v/>
      </c>
      <c r="D177" s="18" t="s">
        <v>801</v>
      </c>
      <c r="E177" s="25"/>
      <c r="F177" s="25" t="s">
        <v>1117</v>
      </c>
      <c r="G177" s="25" t="str">
        <f>IF(ISERROR(VLOOKUP($B177&amp;" "&amp;$H177,Lists!$N$4:$O$14,2,FALSE)),"",VLOOKUP($B177&amp;" "&amp;$H177,Lists!$N$4:$O$14,2,FALSE))</f>
        <v/>
      </c>
      <c r="H177" s="25" t="str">
        <f>IF(ISERROR(VLOOKUP($F177,Lists!$L$4:$M$7,2,FALSE)),"",VLOOKUP($F177,Lists!$L$4:$M$7,2,FALSE))</f>
        <v/>
      </c>
      <c r="I177" s="96" t="str">
        <f t="shared" si="8"/>
        <v/>
      </c>
      <c r="J177" s="25" t="str">
        <f t="shared" si="9"/>
        <v/>
      </c>
      <c r="K177" s="25" t="str">
        <f>IF(ISERROR(VLOOKUP($B177,Lists!$B$4:$K$12,10,FALSE)),"",IF(B177="Hydrogen",LOOKUP(D177,Lists!$AL$4:$AL$7,Lists!$AM$4:$AM$7),VLOOKUP($B177,Lists!$B$4:$K$12,10,FALSE)))</f>
        <v/>
      </c>
      <c r="L177" s="4"/>
      <c r="M177" s="4"/>
    </row>
    <row r="178" spans="1:13" x14ac:dyDescent="0.25">
      <c r="A178" s="12"/>
      <c r="B178" s="18" t="s">
        <v>758</v>
      </c>
      <c r="C178" s="12" t="str">
        <f>IF(ISERROR(VLOOKUP($B178,Lists!$B$4:$C$12,2,FALSE)),"",VLOOKUP($B178,Lists!$B$4:$C$12,2,FALSE))</f>
        <v/>
      </c>
      <c r="D178" s="18" t="s">
        <v>801</v>
      </c>
      <c r="E178" s="25"/>
      <c r="F178" s="25" t="s">
        <v>1117</v>
      </c>
      <c r="G178" s="25" t="str">
        <f>IF(ISERROR(VLOOKUP($B178&amp;" "&amp;$H178,Lists!$N$4:$O$14,2,FALSE)),"",VLOOKUP($B178&amp;" "&amp;$H178,Lists!$N$4:$O$14,2,FALSE))</f>
        <v/>
      </c>
      <c r="H178" s="25" t="str">
        <f>IF(ISERROR(VLOOKUP($F178,Lists!$L$4:$M$7,2,FALSE)),"",VLOOKUP($F178,Lists!$L$4:$M$7,2,FALSE))</f>
        <v/>
      </c>
      <c r="I178" s="96" t="str">
        <f t="shared" si="8"/>
        <v/>
      </c>
      <c r="J178" s="25" t="str">
        <f t="shared" si="9"/>
        <v/>
      </c>
      <c r="K178" s="25" t="str">
        <f>IF(ISERROR(VLOOKUP($B178,Lists!$B$4:$K$12,10,FALSE)),"",IF(B178="Hydrogen",LOOKUP(D178,Lists!$AL$4:$AL$7,Lists!$AM$4:$AM$7),VLOOKUP($B178,Lists!$B$4:$K$12,10,FALSE)))</f>
        <v/>
      </c>
      <c r="L178" s="4"/>
      <c r="M178" s="4"/>
    </row>
    <row r="179" spans="1:13" x14ac:dyDescent="0.25">
      <c r="A179" s="12"/>
      <c r="B179" s="18" t="s">
        <v>758</v>
      </c>
      <c r="C179" s="12" t="str">
        <f>IF(ISERROR(VLOOKUP($B179,Lists!$B$4:$C$12,2,FALSE)),"",VLOOKUP($B179,Lists!$B$4:$C$12,2,FALSE))</f>
        <v/>
      </c>
      <c r="D179" s="18" t="s">
        <v>801</v>
      </c>
      <c r="E179" s="25"/>
      <c r="F179" s="25" t="s">
        <v>1117</v>
      </c>
      <c r="G179" s="25" t="str">
        <f>IF(ISERROR(VLOOKUP($B179&amp;" "&amp;$H179,Lists!$N$4:$O$14,2,FALSE)),"",VLOOKUP($B179&amp;" "&amp;$H179,Lists!$N$4:$O$14,2,FALSE))</f>
        <v/>
      </c>
      <c r="H179" s="25" t="str">
        <f>IF(ISERROR(VLOOKUP($F179,Lists!$L$4:$M$7,2,FALSE)),"",VLOOKUP($F179,Lists!$L$4:$M$7,2,FALSE))</f>
        <v/>
      </c>
      <c r="I179" s="96" t="str">
        <f t="shared" si="8"/>
        <v/>
      </c>
      <c r="J179" s="25" t="str">
        <f t="shared" si="9"/>
        <v/>
      </c>
      <c r="K179" s="25" t="str">
        <f>IF(ISERROR(VLOOKUP($B179,Lists!$B$4:$K$12,10,FALSE)),"",IF(B179="Hydrogen",LOOKUP(D179,Lists!$AL$4:$AL$7,Lists!$AM$4:$AM$7),VLOOKUP($B179,Lists!$B$4:$K$12,10,FALSE)))</f>
        <v/>
      </c>
      <c r="L179" s="4"/>
      <c r="M179" s="4"/>
    </row>
    <row r="180" spans="1:13" x14ac:dyDescent="0.25">
      <c r="A180" s="12"/>
      <c r="B180" s="18" t="s">
        <v>758</v>
      </c>
      <c r="C180" s="12" t="str">
        <f>IF(ISERROR(VLOOKUP($B180,Lists!$B$4:$C$12,2,FALSE)),"",VLOOKUP($B180,Lists!$B$4:$C$12,2,FALSE))</f>
        <v/>
      </c>
      <c r="D180" s="18" t="s">
        <v>801</v>
      </c>
      <c r="E180" s="25"/>
      <c r="F180" s="25" t="s">
        <v>1117</v>
      </c>
      <c r="G180" s="25" t="str">
        <f>IF(ISERROR(VLOOKUP($B180&amp;" "&amp;$H180,Lists!$N$4:$O$14,2,FALSE)),"",VLOOKUP($B180&amp;" "&amp;$H180,Lists!$N$4:$O$14,2,FALSE))</f>
        <v/>
      </c>
      <c r="H180" s="25" t="str">
        <f>IF(ISERROR(VLOOKUP($F180,Lists!$L$4:$M$7,2,FALSE)),"",VLOOKUP($F180,Lists!$L$4:$M$7,2,FALSE))</f>
        <v/>
      </c>
      <c r="I180" s="96" t="str">
        <f t="shared" si="8"/>
        <v/>
      </c>
      <c r="J180" s="25" t="str">
        <f t="shared" si="9"/>
        <v/>
      </c>
      <c r="K180" s="25" t="str">
        <f>IF(ISERROR(VLOOKUP($B180,Lists!$B$4:$K$12,10,FALSE)),"",IF(B180="Hydrogen",LOOKUP(D180,Lists!$AL$4:$AL$7,Lists!$AM$4:$AM$7),VLOOKUP($B180,Lists!$B$4:$K$12,10,FALSE)))</f>
        <v/>
      </c>
      <c r="L180" s="4"/>
      <c r="M180" s="4"/>
    </row>
    <row r="181" spans="1:13" x14ac:dyDescent="0.25">
      <c r="A181" s="12"/>
      <c r="B181" s="18" t="s">
        <v>758</v>
      </c>
      <c r="C181" s="12" t="str">
        <f>IF(ISERROR(VLOOKUP($B181,Lists!$B$4:$C$12,2,FALSE)),"",VLOOKUP($B181,Lists!$B$4:$C$12,2,FALSE))</f>
        <v/>
      </c>
      <c r="D181" s="18" t="s">
        <v>801</v>
      </c>
      <c r="E181" s="25"/>
      <c r="F181" s="25" t="s">
        <v>1117</v>
      </c>
      <c r="G181" s="25" t="str">
        <f>IF(ISERROR(VLOOKUP($B181&amp;" "&amp;$H181,Lists!$N$4:$O$14,2,FALSE)),"",VLOOKUP($B181&amp;" "&amp;$H181,Lists!$N$4:$O$14,2,FALSE))</f>
        <v/>
      </c>
      <c r="H181" s="25" t="str">
        <f>IF(ISERROR(VLOOKUP($F181,Lists!$L$4:$M$7,2,FALSE)),"",VLOOKUP($F181,Lists!$L$4:$M$7,2,FALSE))</f>
        <v/>
      </c>
      <c r="I181" s="96" t="str">
        <f t="shared" si="8"/>
        <v/>
      </c>
      <c r="J181" s="25" t="str">
        <f t="shared" si="9"/>
        <v/>
      </c>
      <c r="K181" s="25" t="str">
        <f>IF(ISERROR(VLOOKUP($B181,Lists!$B$4:$K$12,10,FALSE)),"",IF(B181="Hydrogen",LOOKUP(D181,Lists!$AL$4:$AL$7,Lists!$AM$4:$AM$7),VLOOKUP($B181,Lists!$B$4:$K$12,10,FALSE)))</f>
        <v/>
      </c>
      <c r="L181" s="4"/>
      <c r="M181" s="4"/>
    </row>
    <row r="182" spans="1:13" x14ac:dyDescent="0.25">
      <c r="A182" s="12"/>
      <c r="B182" s="18" t="s">
        <v>758</v>
      </c>
      <c r="C182" s="12" t="str">
        <f>IF(ISERROR(VLOOKUP($B182,Lists!$B$4:$C$12,2,FALSE)),"",VLOOKUP($B182,Lists!$B$4:$C$12,2,FALSE))</f>
        <v/>
      </c>
      <c r="D182" s="18" t="s">
        <v>801</v>
      </c>
      <c r="E182" s="25"/>
      <c r="F182" s="25" t="s">
        <v>1117</v>
      </c>
      <c r="G182" s="25" t="str">
        <f>IF(ISERROR(VLOOKUP($B182&amp;" "&amp;$H182,Lists!$N$4:$O$14,2,FALSE)),"",VLOOKUP($B182&amp;" "&amp;$H182,Lists!$N$4:$O$14,2,FALSE))</f>
        <v/>
      </c>
      <c r="H182" s="25" t="str">
        <f>IF(ISERROR(VLOOKUP($F182,Lists!$L$4:$M$7,2,FALSE)),"",VLOOKUP($F182,Lists!$L$4:$M$7,2,FALSE))</f>
        <v/>
      </c>
      <c r="I182" s="96" t="str">
        <f t="shared" si="8"/>
        <v/>
      </c>
      <c r="J182" s="25" t="str">
        <f t="shared" si="9"/>
        <v/>
      </c>
      <c r="K182" s="25" t="str">
        <f>IF(ISERROR(VLOOKUP($B182,Lists!$B$4:$K$12,10,FALSE)),"",IF(B182="Hydrogen",LOOKUP(D182,Lists!$AL$4:$AL$7,Lists!$AM$4:$AM$7),VLOOKUP($B182,Lists!$B$4:$K$12,10,FALSE)))</f>
        <v/>
      </c>
      <c r="L182" s="4"/>
      <c r="M182" s="4"/>
    </row>
    <row r="183" spans="1:13" x14ac:dyDescent="0.25">
      <c r="A183" s="12"/>
      <c r="B183" s="18" t="s">
        <v>758</v>
      </c>
      <c r="C183" s="12" t="str">
        <f>IF(ISERROR(VLOOKUP($B183,Lists!$B$4:$C$12,2,FALSE)),"",VLOOKUP($B183,Lists!$B$4:$C$12,2,FALSE))</f>
        <v/>
      </c>
      <c r="D183" s="18" t="s">
        <v>801</v>
      </c>
      <c r="E183" s="25"/>
      <c r="F183" s="25" t="s">
        <v>1117</v>
      </c>
      <c r="G183" s="25" t="str">
        <f>IF(ISERROR(VLOOKUP($B183&amp;" "&amp;$H183,Lists!$N$4:$O$14,2,FALSE)),"",VLOOKUP($B183&amp;" "&amp;$H183,Lists!$N$4:$O$14,2,FALSE))</f>
        <v/>
      </c>
      <c r="H183" s="25" t="str">
        <f>IF(ISERROR(VLOOKUP($F183,Lists!$L$4:$M$7,2,FALSE)),"",VLOOKUP($F183,Lists!$L$4:$M$7,2,FALSE))</f>
        <v/>
      </c>
      <c r="I183" s="96" t="str">
        <f t="shared" si="8"/>
        <v/>
      </c>
      <c r="J183" s="25" t="str">
        <f t="shared" si="9"/>
        <v/>
      </c>
      <c r="K183" s="25" t="str">
        <f>IF(ISERROR(VLOOKUP($B183,Lists!$B$4:$K$12,10,FALSE)),"",IF(B183="Hydrogen",LOOKUP(D183,Lists!$AL$4:$AL$7,Lists!$AM$4:$AM$7),VLOOKUP($B183,Lists!$B$4:$K$12,10,FALSE)))</f>
        <v/>
      </c>
      <c r="L183" s="4"/>
      <c r="M183" s="4"/>
    </row>
    <row r="184" spans="1:13" x14ac:dyDescent="0.25">
      <c r="A184" s="12"/>
      <c r="B184" s="18" t="s">
        <v>758</v>
      </c>
      <c r="C184" s="12" t="str">
        <f>IF(ISERROR(VLOOKUP($B184,Lists!$B$4:$C$12,2,FALSE)),"",VLOOKUP($B184,Lists!$B$4:$C$12,2,FALSE))</f>
        <v/>
      </c>
      <c r="D184" s="18" t="s">
        <v>801</v>
      </c>
      <c r="E184" s="25"/>
      <c r="F184" s="25" t="s">
        <v>1117</v>
      </c>
      <c r="G184" s="25" t="str">
        <f>IF(ISERROR(VLOOKUP($B184&amp;" "&amp;$H184,Lists!$N$4:$O$14,2,FALSE)),"",VLOOKUP($B184&amp;" "&amp;$H184,Lists!$N$4:$O$14,2,FALSE))</f>
        <v/>
      </c>
      <c r="H184" s="25" t="str">
        <f>IF(ISERROR(VLOOKUP($F184,Lists!$L$4:$M$7,2,FALSE)),"",VLOOKUP($F184,Lists!$L$4:$M$7,2,FALSE))</f>
        <v/>
      </c>
      <c r="I184" s="96" t="str">
        <f t="shared" si="8"/>
        <v/>
      </c>
      <c r="J184" s="25" t="str">
        <f t="shared" si="9"/>
        <v/>
      </c>
      <c r="K184" s="25" t="str">
        <f>IF(ISERROR(VLOOKUP($B184,Lists!$B$4:$K$12,10,FALSE)),"",IF(B184="Hydrogen",LOOKUP(D184,Lists!$AL$4:$AL$7,Lists!$AM$4:$AM$7),VLOOKUP($B184,Lists!$B$4:$K$12,10,FALSE)))</f>
        <v/>
      </c>
      <c r="L184" s="4"/>
      <c r="M184" s="4"/>
    </row>
    <row r="185" spans="1:13" x14ac:dyDescent="0.25">
      <c r="A185" s="12"/>
      <c r="B185" s="18" t="s">
        <v>758</v>
      </c>
      <c r="C185" s="12" t="str">
        <f>IF(ISERROR(VLOOKUP($B185,Lists!$B$4:$C$12,2,FALSE)),"",VLOOKUP($B185,Lists!$B$4:$C$12,2,FALSE))</f>
        <v/>
      </c>
      <c r="D185" s="18" t="s">
        <v>801</v>
      </c>
      <c r="E185" s="25"/>
      <c r="F185" s="25" t="s">
        <v>1117</v>
      </c>
      <c r="G185" s="25" t="str">
        <f>IF(ISERROR(VLOOKUP($B185&amp;" "&amp;$H185,Lists!$N$4:$O$14,2,FALSE)),"",VLOOKUP($B185&amp;" "&amp;$H185,Lists!$N$4:$O$14,2,FALSE))</f>
        <v/>
      </c>
      <c r="H185" s="25" t="str">
        <f>IF(ISERROR(VLOOKUP($F185,Lists!$L$4:$M$7,2,FALSE)),"",VLOOKUP($F185,Lists!$L$4:$M$7,2,FALSE))</f>
        <v/>
      </c>
      <c r="I185" s="96" t="str">
        <f t="shared" si="8"/>
        <v/>
      </c>
      <c r="J185" s="25" t="str">
        <f t="shared" si="9"/>
        <v/>
      </c>
      <c r="K185" s="25" t="str">
        <f>IF(ISERROR(VLOOKUP($B185,Lists!$B$4:$K$12,10,FALSE)),"",IF(B185="Hydrogen",LOOKUP(D185,Lists!$AL$4:$AL$7,Lists!$AM$4:$AM$7),VLOOKUP($B185,Lists!$B$4:$K$12,10,FALSE)))</f>
        <v/>
      </c>
      <c r="L185" s="4"/>
      <c r="M185" s="4"/>
    </row>
    <row r="186" spans="1:13" x14ac:dyDescent="0.25">
      <c r="A186" s="12"/>
      <c r="B186" s="18" t="s">
        <v>758</v>
      </c>
      <c r="C186" s="12" t="str">
        <f>IF(ISERROR(VLOOKUP($B186,Lists!$B$4:$C$12,2,FALSE)),"",VLOOKUP($B186,Lists!$B$4:$C$12,2,FALSE))</f>
        <v/>
      </c>
      <c r="D186" s="18" t="s">
        <v>801</v>
      </c>
      <c r="E186" s="25"/>
      <c r="F186" s="25" t="s">
        <v>1117</v>
      </c>
      <c r="G186" s="25" t="str">
        <f>IF(ISERROR(VLOOKUP($B186&amp;" "&amp;$H186,Lists!$N$4:$O$14,2,FALSE)),"",VLOOKUP($B186&amp;" "&amp;$H186,Lists!$N$4:$O$14,2,FALSE))</f>
        <v/>
      </c>
      <c r="H186" s="25" t="str">
        <f>IF(ISERROR(VLOOKUP($F186,Lists!$L$4:$M$7,2,FALSE)),"",VLOOKUP($F186,Lists!$L$4:$M$7,2,FALSE))</f>
        <v/>
      </c>
      <c r="I186" s="96" t="str">
        <f t="shared" si="8"/>
        <v/>
      </c>
      <c r="J186" s="25" t="str">
        <f t="shared" si="9"/>
        <v/>
      </c>
      <c r="K186" s="25" t="str">
        <f>IF(ISERROR(VLOOKUP($B186,Lists!$B$4:$K$12,10,FALSE)),"",IF(B186="Hydrogen",LOOKUP(D186,Lists!$AL$4:$AL$7,Lists!$AM$4:$AM$7),VLOOKUP($B186,Lists!$B$4:$K$12,10,FALSE)))</f>
        <v/>
      </c>
      <c r="L186" s="4"/>
      <c r="M186" s="4"/>
    </row>
    <row r="187" spans="1:13" x14ac:dyDescent="0.25">
      <c r="A187" s="12"/>
      <c r="B187" s="18" t="s">
        <v>758</v>
      </c>
      <c r="C187" s="12" t="str">
        <f>IF(ISERROR(VLOOKUP($B187,Lists!$B$4:$C$12,2,FALSE)),"",VLOOKUP($B187,Lists!$B$4:$C$12,2,FALSE))</f>
        <v/>
      </c>
      <c r="D187" s="18" t="s">
        <v>801</v>
      </c>
      <c r="E187" s="25"/>
      <c r="F187" s="25" t="s">
        <v>1117</v>
      </c>
      <c r="G187" s="25" t="str">
        <f>IF(ISERROR(VLOOKUP($B187&amp;" "&amp;$H187,Lists!$N$4:$O$14,2,FALSE)),"",VLOOKUP($B187&amp;" "&amp;$H187,Lists!$N$4:$O$14,2,FALSE))</f>
        <v/>
      </c>
      <c r="H187" s="25" t="str">
        <f>IF(ISERROR(VLOOKUP($F187,Lists!$L$4:$M$7,2,FALSE)),"",VLOOKUP($F187,Lists!$L$4:$M$7,2,FALSE))</f>
        <v/>
      </c>
      <c r="I187" s="96" t="str">
        <f t="shared" si="8"/>
        <v/>
      </c>
      <c r="J187" s="25" t="str">
        <f t="shared" si="9"/>
        <v/>
      </c>
      <c r="K187" s="25" t="str">
        <f>IF(ISERROR(VLOOKUP($B187,Lists!$B$4:$K$12,10,FALSE)),"",IF(B187="Hydrogen",LOOKUP(D187,Lists!$AL$4:$AL$7,Lists!$AM$4:$AM$7),VLOOKUP($B187,Lists!$B$4:$K$12,10,FALSE)))</f>
        <v/>
      </c>
      <c r="L187" s="4"/>
      <c r="M187" s="4"/>
    </row>
    <row r="188" spans="1:13" x14ac:dyDescent="0.25">
      <c r="A188" s="12"/>
      <c r="B188" s="18" t="s">
        <v>758</v>
      </c>
      <c r="C188" s="12" t="str">
        <f>IF(ISERROR(VLOOKUP($B188,Lists!$B$4:$C$12,2,FALSE)),"",VLOOKUP($B188,Lists!$B$4:$C$12,2,FALSE))</f>
        <v/>
      </c>
      <c r="D188" s="18" t="s">
        <v>801</v>
      </c>
      <c r="E188" s="25"/>
      <c r="F188" s="25" t="s">
        <v>1117</v>
      </c>
      <c r="G188" s="25" t="str">
        <f>IF(ISERROR(VLOOKUP($B188&amp;" "&amp;$H188,Lists!$N$4:$O$14,2,FALSE)),"",VLOOKUP($B188&amp;" "&amp;$H188,Lists!$N$4:$O$14,2,FALSE))</f>
        <v/>
      </c>
      <c r="H188" s="25" t="str">
        <f>IF(ISERROR(VLOOKUP($F188,Lists!$L$4:$M$7,2,FALSE)),"",VLOOKUP($F188,Lists!$L$4:$M$7,2,FALSE))</f>
        <v/>
      </c>
      <c r="I188" s="96" t="str">
        <f t="shared" si="8"/>
        <v/>
      </c>
      <c r="J188" s="25" t="str">
        <f t="shared" si="9"/>
        <v/>
      </c>
      <c r="K188" s="25" t="str">
        <f>IF(ISERROR(VLOOKUP($B188,Lists!$B$4:$K$12,10,FALSE)),"",IF(B188="Hydrogen",LOOKUP(D188,Lists!$AL$4:$AL$7,Lists!$AM$4:$AM$7),VLOOKUP($B188,Lists!$B$4:$K$12,10,FALSE)))</f>
        <v/>
      </c>
      <c r="L188" s="4"/>
      <c r="M188" s="4"/>
    </row>
    <row r="189" spans="1:13" x14ac:dyDescent="0.25">
      <c r="A189" s="12"/>
      <c r="B189" s="18" t="s">
        <v>758</v>
      </c>
      <c r="C189" s="12" t="str">
        <f>IF(ISERROR(VLOOKUP($B189,Lists!$B$4:$C$12,2,FALSE)),"",VLOOKUP($B189,Lists!$B$4:$C$12,2,FALSE))</f>
        <v/>
      </c>
      <c r="D189" s="18" t="s">
        <v>801</v>
      </c>
      <c r="E189" s="25"/>
      <c r="F189" s="25" t="s">
        <v>1117</v>
      </c>
      <c r="G189" s="25" t="str">
        <f>IF(ISERROR(VLOOKUP($B189&amp;" "&amp;$H189,Lists!$N$4:$O$14,2,FALSE)),"",VLOOKUP($B189&amp;" "&amp;$H189,Lists!$N$4:$O$14,2,FALSE))</f>
        <v/>
      </c>
      <c r="H189" s="25" t="str">
        <f>IF(ISERROR(VLOOKUP($F189,Lists!$L$4:$M$7,2,FALSE)),"",VLOOKUP($F189,Lists!$L$4:$M$7,2,FALSE))</f>
        <v/>
      </c>
      <c r="I189" s="96" t="str">
        <f t="shared" si="8"/>
        <v/>
      </c>
      <c r="J189" s="25" t="str">
        <f t="shared" si="9"/>
        <v/>
      </c>
      <c r="K189" s="25" t="str">
        <f>IF(ISERROR(VLOOKUP($B189,Lists!$B$4:$K$12,10,FALSE)),"",IF(B189="Hydrogen",LOOKUP(D189,Lists!$AL$4:$AL$7,Lists!$AM$4:$AM$7),VLOOKUP($B189,Lists!$B$4:$K$12,10,FALSE)))</f>
        <v/>
      </c>
      <c r="L189" s="4"/>
      <c r="M189" s="4"/>
    </row>
    <row r="190" spans="1:13" x14ac:dyDescent="0.25">
      <c r="A190" s="12"/>
      <c r="B190" s="18" t="s">
        <v>758</v>
      </c>
      <c r="C190" s="12" t="str">
        <f>IF(ISERROR(VLOOKUP($B190,Lists!$B$4:$C$12,2,FALSE)),"",VLOOKUP($B190,Lists!$B$4:$C$12,2,FALSE))</f>
        <v/>
      </c>
      <c r="D190" s="18" t="s">
        <v>801</v>
      </c>
      <c r="E190" s="25"/>
      <c r="F190" s="25" t="s">
        <v>1117</v>
      </c>
      <c r="G190" s="25" t="str">
        <f>IF(ISERROR(VLOOKUP($B190&amp;" "&amp;$H190,Lists!$N$4:$O$14,2,FALSE)),"",VLOOKUP($B190&amp;" "&amp;$H190,Lists!$N$4:$O$14,2,FALSE))</f>
        <v/>
      </c>
      <c r="H190" s="25" t="str">
        <f>IF(ISERROR(VLOOKUP($F190,Lists!$L$4:$M$7,2,FALSE)),"",VLOOKUP($F190,Lists!$L$4:$M$7,2,FALSE))</f>
        <v/>
      </c>
      <c r="I190" s="96" t="str">
        <f t="shared" si="8"/>
        <v/>
      </c>
      <c r="J190" s="25" t="str">
        <f t="shared" si="9"/>
        <v/>
      </c>
      <c r="K190" s="25" t="str">
        <f>IF(ISERROR(VLOOKUP($B190,Lists!$B$4:$K$12,10,FALSE)),"",IF(B190="Hydrogen",LOOKUP(D190,Lists!$AL$4:$AL$7,Lists!$AM$4:$AM$7),VLOOKUP($B190,Lists!$B$4:$K$12,10,FALSE)))</f>
        <v/>
      </c>
      <c r="L190" s="4"/>
      <c r="M190" s="4"/>
    </row>
    <row r="191" spans="1:13" x14ac:dyDescent="0.25">
      <c r="A191" s="12"/>
      <c r="B191" s="18" t="s">
        <v>758</v>
      </c>
      <c r="C191" s="12" t="str">
        <f>IF(ISERROR(VLOOKUP($B191,Lists!$B$4:$C$12,2,FALSE)),"",VLOOKUP($B191,Lists!$B$4:$C$12,2,FALSE))</f>
        <v/>
      </c>
      <c r="D191" s="18" t="s">
        <v>801</v>
      </c>
      <c r="E191" s="25"/>
      <c r="F191" s="25" t="s">
        <v>1117</v>
      </c>
      <c r="G191" s="25" t="str">
        <f>IF(ISERROR(VLOOKUP($B191&amp;" "&amp;$H191,Lists!$N$4:$O$14,2,FALSE)),"",VLOOKUP($B191&amp;" "&amp;$H191,Lists!$N$4:$O$14,2,FALSE))</f>
        <v/>
      </c>
      <c r="H191" s="25" t="str">
        <f>IF(ISERROR(VLOOKUP($F191,Lists!$L$4:$M$7,2,FALSE)),"",VLOOKUP($F191,Lists!$L$4:$M$7,2,FALSE))</f>
        <v/>
      </c>
      <c r="I191" s="96" t="str">
        <f t="shared" si="8"/>
        <v/>
      </c>
      <c r="J191" s="25" t="str">
        <f t="shared" si="9"/>
        <v/>
      </c>
      <c r="K191" s="25" t="str">
        <f>IF(ISERROR(VLOOKUP($B191,Lists!$B$4:$K$12,10,FALSE)),"",IF(B191="Hydrogen",LOOKUP(D191,Lists!$AL$4:$AL$7,Lists!$AM$4:$AM$7),VLOOKUP($B191,Lists!$B$4:$K$12,10,FALSE)))</f>
        <v/>
      </c>
      <c r="L191" s="4"/>
      <c r="M191" s="4"/>
    </row>
    <row r="192" spans="1:13" x14ac:dyDescent="0.25">
      <c r="A192" s="12"/>
      <c r="B192" s="18" t="s">
        <v>758</v>
      </c>
      <c r="C192" s="12" t="str">
        <f>IF(ISERROR(VLOOKUP($B192,Lists!$B$4:$C$12,2,FALSE)),"",VLOOKUP($B192,Lists!$B$4:$C$12,2,FALSE))</f>
        <v/>
      </c>
      <c r="D192" s="18" t="s">
        <v>801</v>
      </c>
      <c r="E192" s="25"/>
      <c r="F192" s="25" t="s">
        <v>1117</v>
      </c>
      <c r="G192" s="25" t="str">
        <f>IF(ISERROR(VLOOKUP($B192&amp;" "&amp;$H192,Lists!$N$4:$O$14,2,FALSE)),"",VLOOKUP($B192&amp;" "&amp;$H192,Lists!$N$4:$O$14,2,FALSE))</f>
        <v/>
      </c>
      <c r="H192" s="25" t="str">
        <f>IF(ISERROR(VLOOKUP($F192,Lists!$L$4:$M$7,2,FALSE)),"",VLOOKUP($F192,Lists!$L$4:$M$7,2,FALSE))</f>
        <v/>
      </c>
      <c r="I192" s="96" t="str">
        <f t="shared" si="8"/>
        <v/>
      </c>
      <c r="J192" s="25" t="str">
        <f t="shared" si="9"/>
        <v/>
      </c>
      <c r="K192" s="25" t="str">
        <f>IF(ISERROR(VLOOKUP($B192,Lists!$B$4:$K$12,10,FALSE)),"",IF(B192="Hydrogen",LOOKUP(D192,Lists!$AL$4:$AL$7,Lists!$AM$4:$AM$7),VLOOKUP($B192,Lists!$B$4:$K$12,10,FALSE)))</f>
        <v/>
      </c>
      <c r="L192" s="4"/>
      <c r="M192" s="4"/>
    </row>
    <row r="193" spans="1:13" x14ac:dyDescent="0.25">
      <c r="A193" s="12"/>
      <c r="B193" s="18" t="s">
        <v>758</v>
      </c>
      <c r="C193" s="12" t="str">
        <f>IF(ISERROR(VLOOKUP($B193,Lists!$B$4:$C$12,2,FALSE)),"",VLOOKUP($B193,Lists!$B$4:$C$12,2,FALSE))</f>
        <v/>
      </c>
      <c r="D193" s="18" t="s">
        <v>801</v>
      </c>
      <c r="E193" s="25"/>
      <c r="F193" s="25" t="s">
        <v>1117</v>
      </c>
      <c r="G193" s="25" t="str">
        <f>IF(ISERROR(VLOOKUP($B193&amp;" "&amp;$H193,Lists!$N$4:$O$14,2,FALSE)),"",VLOOKUP($B193&amp;" "&amp;$H193,Lists!$N$4:$O$14,2,FALSE))</f>
        <v/>
      </c>
      <c r="H193" s="25" t="str">
        <f>IF(ISERROR(VLOOKUP($F193,Lists!$L$4:$M$7,2,FALSE)),"",VLOOKUP($F193,Lists!$L$4:$M$7,2,FALSE))</f>
        <v/>
      </c>
      <c r="I193" s="96" t="str">
        <f t="shared" si="8"/>
        <v/>
      </c>
      <c r="J193" s="25" t="str">
        <f t="shared" si="9"/>
        <v/>
      </c>
      <c r="K193" s="25" t="str">
        <f>IF(ISERROR(VLOOKUP($B193,Lists!$B$4:$K$12,10,FALSE)),"",IF(B193="Hydrogen",LOOKUP(D193,Lists!$AL$4:$AL$7,Lists!$AM$4:$AM$7),VLOOKUP($B193,Lists!$B$4:$K$12,10,FALSE)))</f>
        <v/>
      </c>
      <c r="L193" s="4"/>
      <c r="M193" s="4"/>
    </row>
    <row r="194" spans="1:13" x14ac:dyDescent="0.25">
      <c r="A194" s="12"/>
      <c r="B194" s="18" t="s">
        <v>758</v>
      </c>
      <c r="C194" s="12" t="str">
        <f>IF(ISERROR(VLOOKUP($B194,Lists!$B$4:$C$12,2,FALSE)),"",VLOOKUP($B194,Lists!$B$4:$C$12,2,FALSE))</f>
        <v/>
      </c>
      <c r="D194" s="18" t="s">
        <v>801</v>
      </c>
      <c r="E194" s="25"/>
      <c r="F194" s="25" t="s">
        <v>1117</v>
      </c>
      <c r="G194" s="25" t="str">
        <f>IF(ISERROR(VLOOKUP($B194&amp;" "&amp;$H194,Lists!$N$4:$O$14,2,FALSE)),"",VLOOKUP($B194&amp;" "&amp;$H194,Lists!$N$4:$O$14,2,FALSE))</f>
        <v/>
      </c>
      <c r="H194" s="25" t="str">
        <f>IF(ISERROR(VLOOKUP($F194,Lists!$L$4:$M$7,2,FALSE)),"",VLOOKUP($F194,Lists!$L$4:$M$7,2,FALSE))</f>
        <v/>
      </c>
      <c r="I194" s="96" t="str">
        <f t="shared" si="8"/>
        <v/>
      </c>
      <c r="J194" s="25" t="str">
        <f t="shared" si="9"/>
        <v/>
      </c>
      <c r="K194" s="25" t="str">
        <f>IF(ISERROR(VLOOKUP($B194,Lists!$B$4:$K$12,10,FALSE)),"",IF(B194="Hydrogen",LOOKUP(D194,Lists!$AL$4:$AL$7,Lists!$AM$4:$AM$7),VLOOKUP($B194,Lists!$B$4:$K$12,10,FALSE)))</f>
        <v/>
      </c>
      <c r="L194" s="4"/>
      <c r="M194" s="4"/>
    </row>
    <row r="195" spans="1:13" x14ac:dyDescent="0.25">
      <c r="A195" s="12"/>
      <c r="B195" s="18" t="s">
        <v>758</v>
      </c>
      <c r="C195" s="12" t="str">
        <f>IF(ISERROR(VLOOKUP($B195,Lists!$B$4:$C$12,2,FALSE)),"",VLOOKUP($B195,Lists!$B$4:$C$12,2,FALSE))</f>
        <v/>
      </c>
      <c r="D195" s="18" t="s">
        <v>801</v>
      </c>
      <c r="E195" s="25"/>
      <c r="F195" s="25" t="s">
        <v>1117</v>
      </c>
      <c r="G195" s="25" t="str">
        <f>IF(ISERROR(VLOOKUP($B195&amp;" "&amp;$H195,Lists!$N$4:$O$14,2,FALSE)),"",VLOOKUP($B195&amp;" "&amp;$H195,Lists!$N$4:$O$14,2,FALSE))</f>
        <v/>
      </c>
      <c r="H195" s="25" t="str">
        <f>IF(ISERROR(VLOOKUP($F195,Lists!$L$4:$M$7,2,FALSE)),"",VLOOKUP($F195,Lists!$L$4:$M$7,2,FALSE))</f>
        <v/>
      </c>
      <c r="I195" s="96" t="str">
        <f t="shared" si="8"/>
        <v/>
      </c>
      <c r="J195" s="25" t="str">
        <f t="shared" si="9"/>
        <v/>
      </c>
      <c r="K195" s="25" t="str">
        <f>IF(ISERROR(VLOOKUP($B195,Lists!$B$4:$K$12,10,FALSE)),"",IF(B195="Hydrogen",LOOKUP(D195,Lists!$AL$4:$AL$7,Lists!$AM$4:$AM$7),VLOOKUP($B195,Lists!$B$4:$K$12,10,FALSE)))</f>
        <v/>
      </c>
      <c r="L195" s="4"/>
      <c r="M195" s="4"/>
    </row>
    <row r="196" spans="1:13" x14ac:dyDescent="0.25">
      <c r="A196" s="12"/>
      <c r="B196" s="18" t="s">
        <v>758</v>
      </c>
      <c r="C196" s="12" t="str">
        <f>IF(ISERROR(VLOOKUP($B196,Lists!$B$4:$C$12,2,FALSE)),"",VLOOKUP($B196,Lists!$B$4:$C$12,2,FALSE))</f>
        <v/>
      </c>
      <c r="D196" s="18" t="s">
        <v>801</v>
      </c>
      <c r="E196" s="25"/>
      <c r="F196" s="25" t="s">
        <v>1117</v>
      </c>
      <c r="G196" s="25" t="str">
        <f>IF(ISERROR(VLOOKUP($B196&amp;" "&amp;$H196,Lists!$N$4:$O$14,2,FALSE)),"",VLOOKUP($B196&amp;" "&amp;$H196,Lists!$N$4:$O$14,2,FALSE))</f>
        <v/>
      </c>
      <c r="H196" s="25" t="str">
        <f>IF(ISERROR(VLOOKUP($F196,Lists!$L$4:$M$7,2,FALSE)),"",VLOOKUP($F196,Lists!$L$4:$M$7,2,FALSE))</f>
        <v/>
      </c>
      <c r="I196" s="96" t="str">
        <f t="shared" si="8"/>
        <v/>
      </c>
      <c r="J196" s="25" t="str">
        <f t="shared" si="9"/>
        <v/>
      </c>
      <c r="K196" s="25" t="str">
        <f>IF(ISERROR(VLOOKUP($B196,Lists!$B$4:$K$12,10,FALSE)),"",IF(B196="Hydrogen",LOOKUP(D196,Lists!$AL$4:$AL$7,Lists!$AM$4:$AM$7),VLOOKUP($B196,Lists!$B$4:$K$12,10,FALSE)))</f>
        <v/>
      </c>
      <c r="L196" s="4"/>
      <c r="M196" s="4"/>
    </row>
    <row r="197" spans="1:13" x14ac:dyDescent="0.25">
      <c r="A197" s="12"/>
      <c r="B197" s="18" t="s">
        <v>758</v>
      </c>
      <c r="C197" s="12" t="str">
        <f>IF(ISERROR(VLOOKUP($B197,Lists!$B$4:$C$12,2,FALSE)),"",VLOOKUP($B197,Lists!$B$4:$C$12,2,FALSE))</f>
        <v/>
      </c>
      <c r="D197" s="18" t="s">
        <v>801</v>
      </c>
      <c r="E197" s="25"/>
      <c r="F197" s="25" t="s">
        <v>1117</v>
      </c>
      <c r="G197" s="25" t="str">
        <f>IF(ISERROR(VLOOKUP($B197&amp;" "&amp;$H197,Lists!$N$4:$O$14,2,FALSE)),"",VLOOKUP($B197&amp;" "&amp;$H197,Lists!$N$4:$O$14,2,FALSE))</f>
        <v/>
      </c>
      <c r="H197" s="25" t="str">
        <f>IF(ISERROR(VLOOKUP($F197,Lists!$L$4:$M$7,2,FALSE)),"",VLOOKUP($F197,Lists!$L$4:$M$7,2,FALSE))</f>
        <v/>
      </c>
      <c r="I197" s="96" t="str">
        <f t="shared" si="8"/>
        <v/>
      </c>
      <c r="J197" s="25" t="str">
        <f t="shared" si="9"/>
        <v/>
      </c>
      <c r="K197" s="25" t="str">
        <f>IF(ISERROR(VLOOKUP($B197,Lists!$B$4:$K$12,10,FALSE)),"",IF(B197="Hydrogen",LOOKUP(D197,Lists!$AL$4:$AL$7,Lists!$AM$4:$AM$7),VLOOKUP($B197,Lists!$B$4:$K$12,10,FALSE)))</f>
        <v/>
      </c>
      <c r="L197" s="4"/>
      <c r="M197" s="4"/>
    </row>
    <row r="198" spans="1:13" x14ac:dyDescent="0.25">
      <c r="A198" s="12"/>
      <c r="B198" s="18" t="s">
        <v>758</v>
      </c>
      <c r="C198" s="12" t="str">
        <f>IF(ISERROR(VLOOKUP($B198,Lists!$B$4:$C$12,2,FALSE)),"",VLOOKUP($B198,Lists!$B$4:$C$12,2,FALSE))</f>
        <v/>
      </c>
      <c r="D198" s="18" t="s">
        <v>801</v>
      </c>
      <c r="E198" s="25"/>
      <c r="F198" s="25" t="s">
        <v>1117</v>
      </c>
      <c r="G198" s="25" t="str">
        <f>IF(ISERROR(VLOOKUP($B198&amp;" "&amp;$H198,Lists!$N$4:$O$14,2,FALSE)),"",VLOOKUP($B198&amp;" "&amp;$H198,Lists!$N$4:$O$14,2,FALSE))</f>
        <v/>
      </c>
      <c r="H198" s="25" t="str">
        <f>IF(ISERROR(VLOOKUP($F198,Lists!$L$4:$M$7,2,FALSE)),"",VLOOKUP($F198,Lists!$L$4:$M$7,2,FALSE))</f>
        <v/>
      </c>
      <c r="I198" s="96" t="str">
        <f t="shared" si="8"/>
        <v/>
      </c>
      <c r="J198" s="25" t="str">
        <f t="shared" si="9"/>
        <v/>
      </c>
      <c r="K198" s="25" t="str">
        <f>IF(ISERROR(VLOOKUP($B198,Lists!$B$4:$K$12,10,FALSE)),"",IF(B198="Hydrogen",LOOKUP(D198,Lists!$AL$4:$AL$7,Lists!$AM$4:$AM$7),VLOOKUP($B198,Lists!$B$4:$K$12,10,FALSE)))</f>
        <v/>
      </c>
      <c r="L198" s="4"/>
      <c r="M198" s="4"/>
    </row>
    <row r="199" spans="1:13" x14ac:dyDescent="0.25">
      <c r="A199" s="12"/>
      <c r="B199" s="18" t="s">
        <v>758</v>
      </c>
      <c r="C199" s="12" t="str">
        <f>IF(ISERROR(VLOOKUP($B199,Lists!$B$4:$C$12,2,FALSE)),"",VLOOKUP($B199,Lists!$B$4:$C$12,2,FALSE))</f>
        <v/>
      </c>
      <c r="D199" s="18" t="s">
        <v>801</v>
      </c>
      <c r="E199" s="25"/>
      <c r="F199" s="25" t="s">
        <v>1117</v>
      </c>
      <c r="G199" s="25" t="str">
        <f>IF(ISERROR(VLOOKUP($B199&amp;" "&amp;$H199,Lists!$N$4:$O$14,2,FALSE)),"",VLOOKUP($B199&amp;" "&amp;$H199,Lists!$N$4:$O$14,2,FALSE))</f>
        <v/>
      </c>
      <c r="H199" s="25" t="str">
        <f>IF(ISERROR(VLOOKUP($F199,Lists!$L$4:$M$7,2,FALSE)),"",VLOOKUP($F199,Lists!$L$4:$M$7,2,FALSE))</f>
        <v/>
      </c>
      <c r="I199" s="96" t="str">
        <f t="shared" ref="I199:I262" si="10">IFERROR(IF(B199="Hydrogen",(E199*G199)*0.4,E199*G199),"")</f>
        <v/>
      </c>
      <c r="J199" s="25" t="str">
        <f t="shared" si="9"/>
        <v/>
      </c>
      <c r="K199" s="25" t="str">
        <f>IF(ISERROR(VLOOKUP($B199,Lists!$B$4:$K$12,10,FALSE)),"",IF(B199="Hydrogen",LOOKUP(D199,Lists!$AL$4:$AL$7,Lists!$AM$4:$AM$7),VLOOKUP($B199,Lists!$B$4:$K$12,10,FALSE)))</f>
        <v/>
      </c>
      <c r="L199" s="4"/>
      <c r="M199" s="4"/>
    </row>
    <row r="200" spans="1:13" x14ac:dyDescent="0.25">
      <c r="A200" s="12"/>
      <c r="B200" s="18" t="s">
        <v>758</v>
      </c>
      <c r="C200" s="12" t="str">
        <f>IF(ISERROR(VLOOKUP($B200,Lists!$B$4:$C$12,2,FALSE)),"",VLOOKUP($B200,Lists!$B$4:$C$12,2,FALSE))</f>
        <v/>
      </c>
      <c r="D200" s="18" t="s">
        <v>801</v>
      </c>
      <c r="E200" s="25"/>
      <c r="F200" s="25" t="s">
        <v>1117</v>
      </c>
      <c r="G200" s="25" t="str">
        <f>IF(ISERROR(VLOOKUP($B200&amp;" "&amp;$H200,Lists!$N$4:$O$14,2,FALSE)),"",VLOOKUP($B200&amp;" "&amp;$H200,Lists!$N$4:$O$14,2,FALSE))</f>
        <v/>
      </c>
      <c r="H200" s="25" t="str">
        <f>IF(ISERROR(VLOOKUP($F200,Lists!$L$4:$M$7,2,FALSE)),"",VLOOKUP($F200,Lists!$L$4:$M$7,2,FALSE))</f>
        <v/>
      </c>
      <c r="I200" s="96" t="str">
        <f t="shared" si="10"/>
        <v/>
      </c>
      <c r="J200" s="25" t="str">
        <f t="shared" ref="J200:J263" si="11">IF(ISERROR(E200*G200),"",E200*G200)</f>
        <v/>
      </c>
      <c r="K200" s="25" t="str">
        <f>IF(ISERROR(VLOOKUP($B200,Lists!$B$4:$K$12,10,FALSE)),"",IF(B200="Hydrogen",LOOKUP(D200,Lists!$AL$4:$AL$7,Lists!$AM$4:$AM$7),VLOOKUP($B200,Lists!$B$4:$K$12,10,FALSE)))</f>
        <v/>
      </c>
      <c r="L200" s="4"/>
      <c r="M200" s="4"/>
    </row>
    <row r="201" spans="1:13" x14ac:dyDescent="0.25">
      <c r="A201" s="12"/>
      <c r="B201" s="18" t="s">
        <v>758</v>
      </c>
      <c r="C201" s="12" t="str">
        <f>IF(ISERROR(VLOOKUP($B201,Lists!$B$4:$C$12,2,FALSE)),"",VLOOKUP($B201,Lists!$B$4:$C$12,2,FALSE))</f>
        <v/>
      </c>
      <c r="D201" s="18" t="s">
        <v>801</v>
      </c>
      <c r="E201" s="25"/>
      <c r="F201" s="25" t="s">
        <v>1117</v>
      </c>
      <c r="G201" s="25" t="str">
        <f>IF(ISERROR(VLOOKUP($B201&amp;" "&amp;$H201,Lists!$N$4:$O$14,2,FALSE)),"",VLOOKUP($B201&amp;" "&amp;$H201,Lists!$N$4:$O$14,2,FALSE))</f>
        <v/>
      </c>
      <c r="H201" s="25" t="str">
        <f>IF(ISERROR(VLOOKUP($F201,Lists!$L$4:$M$7,2,FALSE)),"",VLOOKUP($F201,Lists!$L$4:$M$7,2,FALSE))</f>
        <v/>
      </c>
      <c r="I201" s="96" t="str">
        <f t="shared" si="10"/>
        <v/>
      </c>
      <c r="J201" s="25" t="str">
        <f t="shared" si="11"/>
        <v/>
      </c>
      <c r="K201" s="25" t="str">
        <f>IF(ISERROR(VLOOKUP($B201,Lists!$B$4:$K$12,10,FALSE)),"",IF(B201="Hydrogen",LOOKUP(D201,Lists!$AL$4:$AL$7,Lists!$AM$4:$AM$7),VLOOKUP($B201,Lists!$B$4:$K$12,10,FALSE)))</f>
        <v/>
      </c>
      <c r="L201" s="4"/>
      <c r="M201" s="4"/>
    </row>
    <row r="202" spans="1:13" x14ac:dyDescent="0.25">
      <c r="A202" s="12"/>
      <c r="B202" s="18" t="s">
        <v>758</v>
      </c>
      <c r="C202" s="12" t="str">
        <f>IF(ISERROR(VLOOKUP($B202,Lists!$B$4:$C$12,2,FALSE)),"",VLOOKUP($B202,Lists!$B$4:$C$12,2,FALSE))</f>
        <v/>
      </c>
      <c r="D202" s="18" t="s">
        <v>801</v>
      </c>
      <c r="E202" s="25"/>
      <c r="F202" s="25" t="s">
        <v>1117</v>
      </c>
      <c r="G202" s="25" t="str">
        <f>IF(ISERROR(VLOOKUP($B202&amp;" "&amp;$H202,Lists!$N$4:$O$14,2,FALSE)),"",VLOOKUP($B202&amp;" "&amp;$H202,Lists!$N$4:$O$14,2,FALSE))</f>
        <v/>
      </c>
      <c r="H202" s="25" t="str">
        <f>IF(ISERROR(VLOOKUP($F202,Lists!$L$4:$M$7,2,FALSE)),"",VLOOKUP($F202,Lists!$L$4:$M$7,2,FALSE))</f>
        <v/>
      </c>
      <c r="I202" s="96" t="str">
        <f t="shared" si="10"/>
        <v/>
      </c>
      <c r="J202" s="25" t="str">
        <f t="shared" si="11"/>
        <v/>
      </c>
      <c r="K202" s="25" t="str">
        <f>IF(ISERROR(VLOOKUP($B202,Lists!$B$4:$K$12,10,FALSE)),"",IF(B202="Hydrogen",LOOKUP(D202,Lists!$AL$4:$AL$7,Lists!$AM$4:$AM$7),VLOOKUP($B202,Lists!$B$4:$K$12,10,FALSE)))</f>
        <v/>
      </c>
      <c r="L202" s="4"/>
      <c r="M202" s="4"/>
    </row>
    <row r="203" spans="1:13" x14ac:dyDescent="0.25">
      <c r="A203" s="12"/>
      <c r="B203" s="18" t="s">
        <v>758</v>
      </c>
      <c r="C203" s="12" t="str">
        <f>IF(ISERROR(VLOOKUP($B203,Lists!$B$4:$C$12,2,FALSE)),"",VLOOKUP($B203,Lists!$B$4:$C$12,2,FALSE))</f>
        <v/>
      </c>
      <c r="D203" s="18" t="s">
        <v>801</v>
      </c>
      <c r="E203" s="25"/>
      <c r="F203" s="25" t="s">
        <v>1117</v>
      </c>
      <c r="G203" s="25" t="str">
        <f>IF(ISERROR(VLOOKUP($B203&amp;" "&amp;$H203,Lists!$N$4:$O$14,2,FALSE)),"",VLOOKUP($B203&amp;" "&amp;$H203,Lists!$N$4:$O$14,2,FALSE))</f>
        <v/>
      </c>
      <c r="H203" s="25" t="str">
        <f>IF(ISERROR(VLOOKUP($F203,Lists!$L$4:$M$7,2,FALSE)),"",VLOOKUP($F203,Lists!$L$4:$M$7,2,FALSE))</f>
        <v/>
      </c>
      <c r="I203" s="96" t="str">
        <f t="shared" si="10"/>
        <v/>
      </c>
      <c r="J203" s="25" t="str">
        <f t="shared" si="11"/>
        <v/>
      </c>
      <c r="K203" s="25" t="str">
        <f>IF(ISERROR(VLOOKUP($B203,Lists!$B$4:$K$12,10,FALSE)),"",IF(B203="Hydrogen",LOOKUP(D203,Lists!$AL$4:$AL$7,Lists!$AM$4:$AM$7),VLOOKUP($B203,Lists!$B$4:$K$12,10,FALSE)))</f>
        <v/>
      </c>
      <c r="L203" s="4"/>
      <c r="M203" s="4"/>
    </row>
    <row r="204" spans="1:13" x14ac:dyDescent="0.25">
      <c r="A204" s="12"/>
      <c r="B204" s="18" t="s">
        <v>758</v>
      </c>
      <c r="C204" s="12" t="str">
        <f>IF(ISERROR(VLOOKUP($B204,Lists!$B$4:$C$12,2,FALSE)),"",VLOOKUP($B204,Lists!$B$4:$C$12,2,FALSE))</f>
        <v/>
      </c>
      <c r="D204" s="18" t="s">
        <v>801</v>
      </c>
      <c r="E204" s="25"/>
      <c r="F204" s="25" t="s">
        <v>1117</v>
      </c>
      <c r="G204" s="25" t="str">
        <f>IF(ISERROR(VLOOKUP($B204&amp;" "&amp;$H204,Lists!$N$4:$O$14,2,FALSE)),"",VLOOKUP($B204&amp;" "&amp;$H204,Lists!$N$4:$O$14,2,FALSE))</f>
        <v/>
      </c>
      <c r="H204" s="25" t="str">
        <f>IF(ISERROR(VLOOKUP($F204,Lists!$L$4:$M$7,2,FALSE)),"",VLOOKUP($F204,Lists!$L$4:$M$7,2,FALSE))</f>
        <v/>
      </c>
      <c r="I204" s="96" t="str">
        <f t="shared" si="10"/>
        <v/>
      </c>
      <c r="J204" s="25" t="str">
        <f t="shared" si="11"/>
        <v/>
      </c>
      <c r="K204" s="25" t="str">
        <f>IF(ISERROR(VLOOKUP($B204,Lists!$B$4:$K$12,10,FALSE)),"",IF(B204="Hydrogen",LOOKUP(D204,Lists!$AL$4:$AL$7,Lists!$AM$4:$AM$7),VLOOKUP($B204,Lists!$B$4:$K$12,10,FALSE)))</f>
        <v/>
      </c>
      <c r="L204" s="4"/>
      <c r="M204" s="4"/>
    </row>
    <row r="205" spans="1:13" x14ac:dyDescent="0.25">
      <c r="A205" s="12"/>
      <c r="B205" s="18" t="s">
        <v>758</v>
      </c>
      <c r="C205" s="12" t="str">
        <f>IF(ISERROR(VLOOKUP($B205,Lists!$B$4:$C$12,2,FALSE)),"",VLOOKUP($B205,Lists!$B$4:$C$12,2,FALSE))</f>
        <v/>
      </c>
      <c r="D205" s="18" t="s">
        <v>801</v>
      </c>
      <c r="E205" s="25"/>
      <c r="F205" s="25" t="s">
        <v>1117</v>
      </c>
      <c r="G205" s="25" t="str">
        <f>IF(ISERROR(VLOOKUP($B205&amp;" "&amp;$H205,Lists!$N$4:$O$14,2,FALSE)),"",VLOOKUP($B205&amp;" "&amp;$H205,Lists!$N$4:$O$14,2,FALSE))</f>
        <v/>
      </c>
      <c r="H205" s="25" t="str">
        <f>IF(ISERROR(VLOOKUP($F205,Lists!$L$4:$M$7,2,FALSE)),"",VLOOKUP($F205,Lists!$L$4:$M$7,2,FALSE))</f>
        <v/>
      </c>
      <c r="I205" s="96" t="str">
        <f t="shared" si="10"/>
        <v/>
      </c>
      <c r="J205" s="25" t="str">
        <f t="shared" si="11"/>
        <v/>
      </c>
      <c r="K205" s="25" t="str">
        <f>IF(ISERROR(VLOOKUP($B205,Lists!$B$4:$K$12,10,FALSE)),"",IF(B205="Hydrogen",LOOKUP(D205,Lists!$AL$4:$AL$7,Lists!$AM$4:$AM$7),VLOOKUP($B205,Lists!$B$4:$K$12,10,FALSE)))</f>
        <v/>
      </c>
      <c r="L205" s="4"/>
      <c r="M205" s="4"/>
    </row>
    <row r="206" spans="1:13" x14ac:dyDescent="0.25">
      <c r="A206" s="12"/>
      <c r="B206" s="18" t="s">
        <v>758</v>
      </c>
      <c r="C206" s="12" t="str">
        <f>IF(ISERROR(VLOOKUP($B206,Lists!$B$4:$C$12,2,FALSE)),"",VLOOKUP($B206,Lists!$B$4:$C$12,2,FALSE))</f>
        <v/>
      </c>
      <c r="D206" s="18" t="s">
        <v>801</v>
      </c>
      <c r="E206" s="25"/>
      <c r="F206" s="25" t="s">
        <v>1117</v>
      </c>
      <c r="G206" s="25" t="str">
        <f>IF(ISERROR(VLOOKUP($B206&amp;" "&amp;$H206,Lists!$N$4:$O$14,2,FALSE)),"",VLOOKUP($B206&amp;" "&amp;$H206,Lists!$N$4:$O$14,2,FALSE))</f>
        <v/>
      </c>
      <c r="H206" s="25" t="str">
        <f>IF(ISERROR(VLOOKUP($F206,Lists!$L$4:$M$7,2,FALSE)),"",VLOOKUP($F206,Lists!$L$4:$M$7,2,FALSE))</f>
        <v/>
      </c>
      <c r="I206" s="96" t="str">
        <f t="shared" si="10"/>
        <v/>
      </c>
      <c r="J206" s="25" t="str">
        <f t="shared" si="11"/>
        <v/>
      </c>
      <c r="K206" s="25" t="str">
        <f>IF(ISERROR(VLOOKUP($B206,Lists!$B$4:$K$12,10,FALSE)),"",IF(B206="Hydrogen",LOOKUP(D206,Lists!$AL$4:$AL$7,Lists!$AM$4:$AM$7),VLOOKUP($B206,Lists!$B$4:$K$12,10,FALSE)))</f>
        <v/>
      </c>
      <c r="L206" s="4"/>
      <c r="M206" s="4"/>
    </row>
    <row r="207" spans="1:13" x14ac:dyDescent="0.25">
      <c r="A207" s="12"/>
      <c r="B207" s="18" t="s">
        <v>758</v>
      </c>
      <c r="C207" s="12" t="str">
        <f>IF(ISERROR(VLOOKUP($B207,Lists!$B$4:$C$12,2,FALSE)),"",VLOOKUP($B207,Lists!$B$4:$C$12,2,FALSE))</f>
        <v/>
      </c>
      <c r="D207" s="18" t="s">
        <v>801</v>
      </c>
      <c r="E207" s="25"/>
      <c r="F207" s="25" t="s">
        <v>1117</v>
      </c>
      <c r="G207" s="25" t="str">
        <f>IF(ISERROR(VLOOKUP($B207&amp;" "&amp;$H207,Lists!$N$4:$O$14,2,FALSE)),"",VLOOKUP($B207&amp;" "&amp;$H207,Lists!$N$4:$O$14,2,FALSE))</f>
        <v/>
      </c>
      <c r="H207" s="25" t="str">
        <f>IF(ISERROR(VLOOKUP($F207,Lists!$L$4:$M$7,2,FALSE)),"",VLOOKUP($F207,Lists!$L$4:$M$7,2,FALSE))</f>
        <v/>
      </c>
      <c r="I207" s="96" t="str">
        <f t="shared" si="10"/>
        <v/>
      </c>
      <c r="J207" s="25" t="str">
        <f t="shared" si="11"/>
        <v/>
      </c>
      <c r="K207" s="25" t="str">
        <f>IF(ISERROR(VLOOKUP($B207,Lists!$B$4:$K$12,10,FALSE)),"",IF(B207="Hydrogen",LOOKUP(D207,Lists!$AL$4:$AL$7,Lists!$AM$4:$AM$7),VLOOKUP($B207,Lists!$B$4:$K$12,10,FALSE)))</f>
        <v/>
      </c>
      <c r="L207" s="4"/>
      <c r="M207" s="4"/>
    </row>
    <row r="208" spans="1:13" x14ac:dyDescent="0.25">
      <c r="A208" s="12"/>
      <c r="B208" s="18" t="s">
        <v>758</v>
      </c>
      <c r="C208" s="12" t="str">
        <f>IF(ISERROR(VLOOKUP($B208,Lists!$B$4:$C$12,2,FALSE)),"",VLOOKUP($B208,Lists!$B$4:$C$12,2,FALSE))</f>
        <v/>
      </c>
      <c r="D208" s="18" t="s">
        <v>801</v>
      </c>
      <c r="E208" s="25"/>
      <c r="F208" s="25" t="s">
        <v>1117</v>
      </c>
      <c r="G208" s="25" t="str">
        <f>IF(ISERROR(VLOOKUP($B208&amp;" "&amp;$H208,Lists!$N$4:$O$14,2,FALSE)),"",VLOOKUP($B208&amp;" "&amp;$H208,Lists!$N$4:$O$14,2,FALSE))</f>
        <v/>
      </c>
      <c r="H208" s="25" t="str">
        <f>IF(ISERROR(VLOOKUP($F208,Lists!$L$4:$M$7,2,FALSE)),"",VLOOKUP($F208,Lists!$L$4:$M$7,2,FALSE))</f>
        <v/>
      </c>
      <c r="I208" s="96" t="str">
        <f t="shared" si="10"/>
        <v/>
      </c>
      <c r="J208" s="25" t="str">
        <f t="shared" si="11"/>
        <v/>
      </c>
      <c r="K208" s="25" t="str">
        <f>IF(ISERROR(VLOOKUP($B208,Lists!$B$4:$K$12,10,FALSE)),"",IF(B208="Hydrogen",LOOKUP(D208,Lists!$AL$4:$AL$7,Lists!$AM$4:$AM$7),VLOOKUP($B208,Lists!$B$4:$K$12,10,FALSE)))</f>
        <v/>
      </c>
      <c r="L208" s="4"/>
      <c r="M208" s="4"/>
    </row>
    <row r="209" spans="1:13" x14ac:dyDescent="0.25">
      <c r="A209" s="12"/>
      <c r="B209" s="18" t="s">
        <v>758</v>
      </c>
      <c r="C209" s="12" t="str">
        <f>IF(ISERROR(VLOOKUP($B209,Lists!$B$4:$C$12,2,FALSE)),"",VLOOKUP($B209,Lists!$B$4:$C$12,2,FALSE))</f>
        <v/>
      </c>
      <c r="D209" s="18" t="s">
        <v>801</v>
      </c>
      <c r="E209" s="25"/>
      <c r="F209" s="25" t="s">
        <v>1117</v>
      </c>
      <c r="G209" s="25" t="str">
        <f>IF(ISERROR(VLOOKUP($B209&amp;" "&amp;$H209,Lists!$N$4:$O$14,2,FALSE)),"",VLOOKUP($B209&amp;" "&amp;$H209,Lists!$N$4:$O$14,2,FALSE))</f>
        <v/>
      </c>
      <c r="H209" s="25" t="str">
        <f>IF(ISERROR(VLOOKUP($F209,Lists!$L$4:$M$7,2,FALSE)),"",VLOOKUP($F209,Lists!$L$4:$M$7,2,FALSE))</f>
        <v/>
      </c>
      <c r="I209" s="96" t="str">
        <f t="shared" si="10"/>
        <v/>
      </c>
      <c r="J209" s="25" t="str">
        <f t="shared" si="11"/>
        <v/>
      </c>
      <c r="K209" s="25" t="str">
        <f>IF(ISERROR(VLOOKUP($B209,Lists!$B$4:$K$12,10,FALSE)),"",IF(B209="Hydrogen",LOOKUP(D209,Lists!$AL$4:$AL$7,Lists!$AM$4:$AM$7),VLOOKUP($B209,Lists!$B$4:$K$12,10,FALSE)))</f>
        <v/>
      </c>
      <c r="L209" s="4"/>
      <c r="M209" s="4"/>
    </row>
    <row r="210" spans="1:13" x14ac:dyDescent="0.25">
      <c r="A210" s="12"/>
      <c r="B210" s="18" t="s">
        <v>758</v>
      </c>
      <c r="C210" s="12" t="str">
        <f>IF(ISERROR(VLOOKUP($B210,Lists!$B$4:$C$12,2,FALSE)),"",VLOOKUP($B210,Lists!$B$4:$C$12,2,FALSE))</f>
        <v/>
      </c>
      <c r="D210" s="18" t="s">
        <v>801</v>
      </c>
      <c r="E210" s="25"/>
      <c r="F210" s="25" t="s">
        <v>1117</v>
      </c>
      <c r="G210" s="25" t="str">
        <f>IF(ISERROR(VLOOKUP($B210&amp;" "&amp;$H210,Lists!$N$4:$O$14,2,FALSE)),"",VLOOKUP($B210&amp;" "&amp;$H210,Lists!$N$4:$O$14,2,FALSE))</f>
        <v/>
      </c>
      <c r="H210" s="25" t="str">
        <f>IF(ISERROR(VLOOKUP($F210,Lists!$L$4:$M$7,2,FALSE)),"",VLOOKUP($F210,Lists!$L$4:$M$7,2,FALSE))</f>
        <v/>
      </c>
      <c r="I210" s="96" t="str">
        <f t="shared" si="10"/>
        <v/>
      </c>
      <c r="J210" s="25" t="str">
        <f t="shared" si="11"/>
        <v/>
      </c>
      <c r="K210" s="25" t="str">
        <f>IF(ISERROR(VLOOKUP($B210,Lists!$B$4:$K$12,10,FALSE)),"",IF(B210="Hydrogen",LOOKUP(D210,Lists!$AL$4:$AL$7,Lists!$AM$4:$AM$7),VLOOKUP($B210,Lists!$B$4:$K$12,10,FALSE)))</f>
        <v/>
      </c>
      <c r="L210" s="4"/>
      <c r="M210" s="4"/>
    </row>
    <row r="211" spans="1:13" x14ac:dyDescent="0.25">
      <c r="A211" s="12"/>
      <c r="B211" s="18" t="s">
        <v>758</v>
      </c>
      <c r="C211" s="12" t="str">
        <f>IF(ISERROR(VLOOKUP($B211,Lists!$B$4:$C$12,2,FALSE)),"",VLOOKUP($B211,Lists!$B$4:$C$12,2,FALSE))</f>
        <v/>
      </c>
      <c r="D211" s="18" t="s">
        <v>801</v>
      </c>
      <c r="E211" s="25"/>
      <c r="F211" s="25" t="s">
        <v>1117</v>
      </c>
      <c r="G211" s="25" t="str">
        <f>IF(ISERROR(VLOOKUP($B211&amp;" "&amp;$H211,Lists!$N$4:$O$14,2,FALSE)),"",VLOOKUP($B211&amp;" "&amp;$H211,Lists!$N$4:$O$14,2,FALSE))</f>
        <v/>
      </c>
      <c r="H211" s="25" t="str">
        <f>IF(ISERROR(VLOOKUP($F211,Lists!$L$4:$M$7,2,FALSE)),"",VLOOKUP($F211,Lists!$L$4:$M$7,2,FALSE))</f>
        <v/>
      </c>
      <c r="I211" s="96" t="str">
        <f t="shared" si="10"/>
        <v/>
      </c>
      <c r="J211" s="25" t="str">
        <f t="shared" si="11"/>
        <v/>
      </c>
      <c r="K211" s="25" t="str">
        <f>IF(ISERROR(VLOOKUP($B211,Lists!$B$4:$K$12,10,FALSE)),"",IF(B211="Hydrogen",LOOKUP(D211,Lists!$AL$4:$AL$7,Lists!$AM$4:$AM$7),VLOOKUP($B211,Lists!$B$4:$K$12,10,FALSE)))</f>
        <v/>
      </c>
      <c r="L211" s="4"/>
      <c r="M211" s="4"/>
    </row>
    <row r="212" spans="1:13" x14ac:dyDescent="0.25">
      <c r="A212" s="12"/>
      <c r="B212" s="18" t="s">
        <v>758</v>
      </c>
      <c r="C212" s="12" t="str">
        <f>IF(ISERROR(VLOOKUP($B212,Lists!$B$4:$C$12,2,FALSE)),"",VLOOKUP($B212,Lists!$B$4:$C$12,2,FALSE))</f>
        <v/>
      </c>
      <c r="D212" s="18" t="s">
        <v>801</v>
      </c>
      <c r="E212" s="25"/>
      <c r="F212" s="25" t="s">
        <v>1117</v>
      </c>
      <c r="G212" s="25" t="str">
        <f>IF(ISERROR(VLOOKUP($B212&amp;" "&amp;$H212,Lists!$N$4:$O$14,2,FALSE)),"",VLOOKUP($B212&amp;" "&amp;$H212,Lists!$N$4:$O$14,2,FALSE))</f>
        <v/>
      </c>
      <c r="H212" s="25" t="str">
        <f>IF(ISERROR(VLOOKUP($F212,Lists!$L$4:$M$7,2,FALSE)),"",VLOOKUP($F212,Lists!$L$4:$M$7,2,FALSE))</f>
        <v/>
      </c>
      <c r="I212" s="96" t="str">
        <f t="shared" si="10"/>
        <v/>
      </c>
      <c r="J212" s="25" t="str">
        <f t="shared" si="11"/>
        <v/>
      </c>
      <c r="K212" s="25" t="str">
        <f>IF(ISERROR(VLOOKUP($B212,Lists!$B$4:$K$12,10,FALSE)),"",IF(B212="Hydrogen",LOOKUP(D212,Lists!$AL$4:$AL$7,Lists!$AM$4:$AM$7),VLOOKUP($B212,Lists!$B$4:$K$12,10,FALSE)))</f>
        <v/>
      </c>
      <c r="L212" s="4"/>
      <c r="M212" s="4"/>
    </row>
    <row r="213" spans="1:13" x14ac:dyDescent="0.25">
      <c r="A213" s="12"/>
      <c r="B213" s="18" t="s">
        <v>758</v>
      </c>
      <c r="C213" s="12" t="str">
        <f>IF(ISERROR(VLOOKUP($B213,Lists!$B$4:$C$12,2,FALSE)),"",VLOOKUP($B213,Lists!$B$4:$C$12,2,FALSE))</f>
        <v/>
      </c>
      <c r="D213" s="18" t="s">
        <v>801</v>
      </c>
      <c r="E213" s="25"/>
      <c r="F213" s="25" t="s">
        <v>1117</v>
      </c>
      <c r="G213" s="25" t="str">
        <f>IF(ISERROR(VLOOKUP($B213&amp;" "&amp;$H213,Lists!$N$4:$O$14,2,FALSE)),"",VLOOKUP($B213&amp;" "&amp;$H213,Lists!$N$4:$O$14,2,FALSE))</f>
        <v/>
      </c>
      <c r="H213" s="25" t="str">
        <f>IF(ISERROR(VLOOKUP($F213,Lists!$L$4:$M$7,2,FALSE)),"",VLOOKUP($F213,Lists!$L$4:$M$7,2,FALSE))</f>
        <v/>
      </c>
      <c r="I213" s="96" t="str">
        <f t="shared" si="10"/>
        <v/>
      </c>
      <c r="J213" s="25" t="str">
        <f t="shared" si="11"/>
        <v/>
      </c>
      <c r="K213" s="25" t="str">
        <f>IF(ISERROR(VLOOKUP($B213,Lists!$B$4:$K$12,10,FALSE)),"",IF(B213="Hydrogen",LOOKUP(D213,Lists!$AL$4:$AL$7,Lists!$AM$4:$AM$7),VLOOKUP($B213,Lists!$B$4:$K$12,10,FALSE)))</f>
        <v/>
      </c>
      <c r="L213" s="4"/>
      <c r="M213" s="4"/>
    </row>
    <row r="214" spans="1:13" x14ac:dyDescent="0.25">
      <c r="A214" s="12"/>
      <c r="B214" s="18" t="s">
        <v>758</v>
      </c>
      <c r="C214" s="12" t="str">
        <f>IF(ISERROR(VLOOKUP($B214,Lists!$B$4:$C$12,2,FALSE)),"",VLOOKUP($B214,Lists!$B$4:$C$12,2,FALSE))</f>
        <v/>
      </c>
      <c r="D214" s="18" t="s">
        <v>801</v>
      </c>
      <c r="E214" s="25"/>
      <c r="F214" s="25" t="s">
        <v>1117</v>
      </c>
      <c r="G214" s="25" t="str">
        <f>IF(ISERROR(VLOOKUP($B214&amp;" "&amp;$H214,Lists!$N$4:$O$14,2,FALSE)),"",VLOOKUP($B214&amp;" "&amp;$H214,Lists!$N$4:$O$14,2,FALSE))</f>
        <v/>
      </c>
      <c r="H214" s="25" t="str">
        <f>IF(ISERROR(VLOOKUP($F214,Lists!$L$4:$M$7,2,FALSE)),"",VLOOKUP($F214,Lists!$L$4:$M$7,2,FALSE))</f>
        <v/>
      </c>
      <c r="I214" s="96" t="str">
        <f t="shared" si="10"/>
        <v/>
      </c>
      <c r="J214" s="25" t="str">
        <f t="shared" si="11"/>
        <v/>
      </c>
      <c r="K214" s="25" t="str">
        <f>IF(ISERROR(VLOOKUP($B214,Lists!$B$4:$K$12,10,FALSE)),"",IF(B214="Hydrogen",LOOKUP(D214,Lists!$AL$4:$AL$7,Lists!$AM$4:$AM$7),VLOOKUP($B214,Lists!$B$4:$K$12,10,FALSE)))</f>
        <v/>
      </c>
      <c r="L214" s="4"/>
      <c r="M214" s="4"/>
    </row>
    <row r="215" spans="1:13" x14ac:dyDescent="0.25">
      <c r="A215" s="12"/>
      <c r="B215" s="18" t="s">
        <v>758</v>
      </c>
      <c r="C215" s="12" t="str">
        <f>IF(ISERROR(VLOOKUP($B215,Lists!$B$4:$C$12,2,FALSE)),"",VLOOKUP($B215,Lists!$B$4:$C$12,2,FALSE))</f>
        <v/>
      </c>
      <c r="D215" s="18" t="s">
        <v>801</v>
      </c>
      <c r="E215" s="25"/>
      <c r="F215" s="25" t="s">
        <v>1117</v>
      </c>
      <c r="G215" s="25" t="str">
        <f>IF(ISERROR(VLOOKUP($B215&amp;" "&amp;$H215,Lists!$N$4:$O$14,2,FALSE)),"",VLOOKUP($B215&amp;" "&amp;$H215,Lists!$N$4:$O$14,2,FALSE))</f>
        <v/>
      </c>
      <c r="H215" s="25" t="str">
        <f>IF(ISERROR(VLOOKUP($F215,Lists!$L$4:$M$7,2,FALSE)),"",VLOOKUP($F215,Lists!$L$4:$M$7,2,FALSE))</f>
        <v/>
      </c>
      <c r="I215" s="96" t="str">
        <f t="shared" si="10"/>
        <v/>
      </c>
      <c r="J215" s="25" t="str">
        <f t="shared" si="11"/>
        <v/>
      </c>
      <c r="K215" s="25" t="str">
        <f>IF(ISERROR(VLOOKUP($B215,Lists!$B$4:$K$12,10,FALSE)),"",IF(B215="Hydrogen",LOOKUP(D215,Lists!$AL$4:$AL$7,Lists!$AM$4:$AM$7),VLOOKUP($B215,Lists!$B$4:$K$12,10,FALSE)))</f>
        <v/>
      </c>
      <c r="L215" s="4"/>
      <c r="M215" s="4"/>
    </row>
    <row r="216" spans="1:13" x14ac:dyDescent="0.25">
      <c r="A216" s="12"/>
      <c r="B216" s="18" t="s">
        <v>758</v>
      </c>
      <c r="C216" s="12" t="str">
        <f>IF(ISERROR(VLOOKUP($B216,Lists!$B$4:$C$12,2,FALSE)),"",VLOOKUP($B216,Lists!$B$4:$C$12,2,FALSE))</f>
        <v/>
      </c>
      <c r="D216" s="18" t="s">
        <v>801</v>
      </c>
      <c r="E216" s="25"/>
      <c r="F216" s="25" t="s">
        <v>1117</v>
      </c>
      <c r="G216" s="25" t="str">
        <f>IF(ISERROR(VLOOKUP($B216&amp;" "&amp;$H216,Lists!$N$4:$O$14,2,FALSE)),"",VLOOKUP($B216&amp;" "&amp;$H216,Lists!$N$4:$O$14,2,FALSE))</f>
        <v/>
      </c>
      <c r="H216" s="25" t="str">
        <f>IF(ISERROR(VLOOKUP($F216,Lists!$L$4:$M$7,2,FALSE)),"",VLOOKUP($F216,Lists!$L$4:$M$7,2,FALSE))</f>
        <v/>
      </c>
      <c r="I216" s="96" t="str">
        <f t="shared" si="10"/>
        <v/>
      </c>
      <c r="J216" s="25" t="str">
        <f t="shared" si="11"/>
        <v/>
      </c>
      <c r="K216" s="25" t="str">
        <f>IF(ISERROR(VLOOKUP($B216,Lists!$B$4:$K$12,10,FALSE)),"",IF(B216="Hydrogen",LOOKUP(D216,Lists!$AL$4:$AL$7,Lists!$AM$4:$AM$7),VLOOKUP($B216,Lists!$B$4:$K$12,10,FALSE)))</f>
        <v/>
      </c>
      <c r="L216" s="4"/>
      <c r="M216" s="4"/>
    </row>
    <row r="217" spans="1:13" x14ac:dyDescent="0.25">
      <c r="A217" s="12"/>
      <c r="B217" s="18" t="s">
        <v>758</v>
      </c>
      <c r="C217" s="12" t="str">
        <f>IF(ISERROR(VLOOKUP($B217,Lists!$B$4:$C$12,2,FALSE)),"",VLOOKUP($B217,Lists!$B$4:$C$12,2,FALSE))</f>
        <v/>
      </c>
      <c r="D217" s="18" t="s">
        <v>801</v>
      </c>
      <c r="E217" s="25"/>
      <c r="F217" s="25" t="s">
        <v>1117</v>
      </c>
      <c r="G217" s="25" t="str">
        <f>IF(ISERROR(VLOOKUP($B217&amp;" "&amp;$H217,Lists!$N$4:$O$14,2,FALSE)),"",VLOOKUP($B217&amp;" "&amp;$H217,Lists!$N$4:$O$14,2,FALSE))</f>
        <v/>
      </c>
      <c r="H217" s="25" t="str">
        <f>IF(ISERROR(VLOOKUP($F217,Lists!$L$4:$M$7,2,FALSE)),"",VLOOKUP($F217,Lists!$L$4:$M$7,2,FALSE))</f>
        <v/>
      </c>
      <c r="I217" s="96" t="str">
        <f t="shared" si="10"/>
        <v/>
      </c>
      <c r="J217" s="25" t="str">
        <f t="shared" si="11"/>
        <v/>
      </c>
      <c r="K217" s="25" t="str">
        <f>IF(ISERROR(VLOOKUP($B217,Lists!$B$4:$K$12,10,FALSE)),"",IF(B217="Hydrogen",LOOKUP(D217,Lists!$AL$4:$AL$7,Lists!$AM$4:$AM$7),VLOOKUP($B217,Lists!$B$4:$K$12,10,FALSE)))</f>
        <v/>
      </c>
      <c r="L217" s="4"/>
      <c r="M217" s="4"/>
    </row>
    <row r="218" spans="1:13" x14ac:dyDescent="0.25">
      <c r="A218" s="12"/>
      <c r="B218" s="18" t="s">
        <v>758</v>
      </c>
      <c r="C218" s="12" t="str">
        <f>IF(ISERROR(VLOOKUP($B218,Lists!$B$4:$C$12,2,FALSE)),"",VLOOKUP($B218,Lists!$B$4:$C$12,2,FALSE))</f>
        <v/>
      </c>
      <c r="D218" s="18" t="s">
        <v>801</v>
      </c>
      <c r="E218" s="25"/>
      <c r="F218" s="25" t="s">
        <v>1117</v>
      </c>
      <c r="G218" s="25" t="str">
        <f>IF(ISERROR(VLOOKUP($B218&amp;" "&amp;$H218,Lists!$N$4:$O$14,2,FALSE)),"",VLOOKUP($B218&amp;" "&amp;$H218,Lists!$N$4:$O$14,2,FALSE))</f>
        <v/>
      </c>
      <c r="H218" s="25" t="str">
        <f>IF(ISERROR(VLOOKUP($F218,Lists!$L$4:$M$7,2,FALSE)),"",VLOOKUP($F218,Lists!$L$4:$M$7,2,FALSE))</f>
        <v/>
      </c>
      <c r="I218" s="96" t="str">
        <f t="shared" si="10"/>
        <v/>
      </c>
      <c r="J218" s="25" t="str">
        <f t="shared" si="11"/>
        <v/>
      </c>
      <c r="K218" s="25" t="str">
        <f>IF(ISERROR(VLOOKUP($B218,Lists!$B$4:$K$12,10,FALSE)),"",IF(B218="Hydrogen",LOOKUP(D218,Lists!$AL$4:$AL$7,Lists!$AM$4:$AM$7),VLOOKUP($B218,Lists!$B$4:$K$12,10,FALSE)))</f>
        <v/>
      </c>
      <c r="L218" s="4"/>
      <c r="M218" s="4"/>
    </row>
    <row r="219" spans="1:13" x14ac:dyDescent="0.25">
      <c r="A219" s="12"/>
      <c r="B219" s="18" t="s">
        <v>758</v>
      </c>
      <c r="C219" s="12" t="str">
        <f>IF(ISERROR(VLOOKUP($B219,Lists!$B$4:$C$12,2,FALSE)),"",VLOOKUP($B219,Lists!$B$4:$C$12,2,FALSE))</f>
        <v/>
      </c>
      <c r="D219" s="18" t="s">
        <v>801</v>
      </c>
      <c r="E219" s="25"/>
      <c r="F219" s="25" t="s">
        <v>1117</v>
      </c>
      <c r="G219" s="25" t="str">
        <f>IF(ISERROR(VLOOKUP($B219&amp;" "&amp;$H219,Lists!$N$4:$O$14,2,FALSE)),"",VLOOKUP($B219&amp;" "&amp;$H219,Lists!$N$4:$O$14,2,FALSE))</f>
        <v/>
      </c>
      <c r="H219" s="25" t="str">
        <f>IF(ISERROR(VLOOKUP($F219,Lists!$L$4:$M$7,2,FALSE)),"",VLOOKUP($F219,Lists!$L$4:$M$7,2,FALSE))</f>
        <v/>
      </c>
      <c r="I219" s="96" t="str">
        <f t="shared" si="10"/>
        <v/>
      </c>
      <c r="J219" s="25" t="str">
        <f t="shared" si="11"/>
        <v/>
      </c>
      <c r="K219" s="25" t="str">
        <f>IF(ISERROR(VLOOKUP($B219,Lists!$B$4:$K$12,10,FALSE)),"",IF(B219="Hydrogen",LOOKUP(D219,Lists!$AL$4:$AL$7,Lists!$AM$4:$AM$7),VLOOKUP($B219,Lists!$B$4:$K$12,10,FALSE)))</f>
        <v/>
      </c>
      <c r="L219" s="4"/>
      <c r="M219" s="4"/>
    </row>
    <row r="220" spans="1:13" x14ac:dyDescent="0.25">
      <c r="A220" s="12"/>
      <c r="B220" s="18" t="s">
        <v>758</v>
      </c>
      <c r="C220" s="12" t="str">
        <f>IF(ISERROR(VLOOKUP($B220,Lists!$B$4:$C$12,2,FALSE)),"",VLOOKUP($B220,Lists!$B$4:$C$12,2,FALSE))</f>
        <v/>
      </c>
      <c r="D220" s="18" t="s">
        <v>801</v>
      </c>
      <c r="E220" s="25"/>
      <c r="F220" s="25" t="s">
        <v>1117</v>
      </c>
      <c r="G220" s="25" t="str">
        <f>IF(ISERROR(VLOOKUP($B220&amp;" "&amp;$H220,Lists!$N$4:$O$14,2,FALSE)),"",VLOOKUP($B220&amp;" "&amp;$H220,Lists!$N$4:$O$14,2,FALSE))</f>
        <v/>
      </c>
      <c r="H220" s="25" t="str">
        <f>IF(ISERROR(VLOOKUP($F220,Lists!$L$4:$M$7,2,FALSE)),"",VLOOKUP($F220,Lists!$L$4:$M$7,2,FALSE))</f>
        <v/>
      </c>
      <c r="I220" s="96" t="str">
        <f t="shared" si="10"/>
        <v/>
      </c>
      <c r="J220" s="25" t="str">
        <f t="shared" si="11"/>
        <v/>
      </c>
      <c r="K220" s="25" t="str">
        <f>IF(ISERROR(VLOOKUP($B220,Lists!$B$4:$K$12,10,FALSE)),"",IF(B220="Hydrogen",LOOKUP(D220,Lists!$AL$4:$AL$7,Lists!$AM$4:$AM$7),VLOOKUP($B220,Lists!$B$4:$K$12,10,FALSE)))</f>
        <v/>
      </c>
      <c r="L220" s="4"/>
      <c r="M220" s="4"/>
    </row>
    <row r="221" spans="1:13" x14ac:dyDescent="0.25">
      <c r="A221" s="12"/>
      <c r="B221" s="18" t="s">
        <v>758</v>
      </c>
      <c r="C221" s="12" t="str">
        <f>IF(ISERROR(VLOOKUP($B221,Lists!$B$4:$C$12,2,FALSE)),"",VLOOKUP($B221,Lists!$B$4:$C$12,2,FALSE))</f>
        <v/>
      </c>
      <c r="D221" s="18" t="s">
        <v>801</v>
      </c>
      <c r="E221" s="25"/>
      <c r="F221" s="25" t="s">
        <v>1117</v>
      </c>
      <c r="G221" s="25" t="str">
        <f>IF(ISERROR(VLOOKUP($B221&amp;" "&amp;$H221,Lists!$N$4:$O$14,2,FALSE)),"",VLOOKUP($B221&amp;" "&amp;$H221,Lists!$N$4:$O$14,2,FALSE))</f>
        <v/>
      </c>
      <c r="H221" s="25" t="str">
        <f>IF(ISERROR(VLOOKUP($F221,Lists!$L$4:$M$7,2,FALSE)),"",VLOOKUP($F221,Lists!$L$4:$M$7,2,FALSE))</f>
        <v/>
      </c>
      <c r="I221" s="96" t="str">
        <f t="shared" si="10"/>
        <v/>
      </c>
      <c r="J221" s="25" t="str">
        <f t="shared" si="11"/>
        <v/>
      </c>
      <c r="K221" s="25" t="str">
        <f>IF(ISERROR(VLOOKUP($B221,Lists!$B$4:$K$12,10,FALSE)),"",IF(B221="Hydrogen",LOOKUP(D221,Lists!$AL$4:$AL$7,Lists!$AM$4:$AM$7),VLOOKUP($B221,Lists!$B$4:$K$12,10,FALSE)))</f>
        <v/>
      </c>
      <c r="L221" s="4"/>
      <c r="M221" s="4"/>
    </row>
    <row r="222" spans="1:13" x14ac:dyDescent="0.25">
      <c r="A222" s="12"/>
      <c r="B222" s="18" t="s">
        <v>758</v>
      </c>
      <c r="C222" s="12" t="str">
        <f>IF(ISERROR(VLOOKUP($B222,Lists!$B$4:$C$12,2,FALSE)),"",VLOOKUP($B222,Lists!$B$4:$C$12,2,FALSE))</f>
        <v/>
      </c>
      <c r="D222" s="18" t="s">
        <v>801</v>
      </c>
      <c r="E222" s="25"/>
      <c r="F222" s="25" t="s">
        <v>1117</v>
      </c>
      <c r="G222" s="25" t="str">
        <f>IF(ISERROR(VLOOKUP($B222&amp;" "&amp;$H222,Lists!$N$4:$O$14,2,FALSE)),"",VLOOKUP($B222&amp;" "&amp;$H222,Lists!$N$4:$O$14,2,FALSE))</f>
        <v/>
      </c>
      <c r="H222" s="25" t="str">
        <f>IF(ISERROR(VLOOKUP($F222,Lists!$L$4:$M$7,2,FALSE)),"",VLOOKUP($F222,Lists!$L$4:$M$7,2,FALSE))</f>
        <v/>
      </c>
      <c r="I222" s="96" t="str">
        <f t="shared" si="10"/>
        <v/>
      </c>
      <c r="J222" s="25" t="str">
        <f t="shared" si="11"/>
        <v/>
      </c>
      <c r="K222" s="25" t="str">
        <f>IF(ISERROR(VLOOKUP($B222,Lists!$B$4:$K$12,10,FALSE)),"",IF(B222="Hydrogen",LOOKUP(D222,Lists!$AL$4:$AL$7,Lists!$AM$4:$AM$7),VLOOKUP($B222,Lists!$B$4:$K$12,10,FALSE)))</f>
        <v/>
      </c>
      <c r="L222" s="4"/>
      <c r="M222" s="4"/>
    </row>
    <row r="223" spans="1:13" x14ac:dyDescent="0.25">
      <c r="A223" s="12"/>
      <c r="B223" s="18" t="s">
        <v>758</v>
      </c>
      <c r="C223" s="12" t="str">
        <f>IF(ISERROR(VLOOKUP($B223,Lists!$B$4:$C$12,2,FALSE)),"",VLOOKUP($B223,Lists!$B$4:$C$12,2,FALSE))</f>
        <v/>
      </c>
      <c r="D223" s="18" t="s">
        <v>801</v>
      </c>
      <c r="E223" s="25"/>
      <c r="F223" s="25" t="s">
        <v>1117</v>
      </c>
      <c r="G223" s="25" t="str">
        <f>IF(ISERROR(VLOOKUP($B223&amp;" "&amp;$H223,Lists!$N$4:$O$14,2,FALSE)),"",VLOOKUP($B223&amp;" "&amp;$H223,Lists!$N$4:$O$14,2,FALSE))</f>
        <v/>
      </c>
      <c r="H223" s="25" t="str">
        <f>IF(ISERROR(VLOOKUP($F223,Lists!$L$4:$M$7,2,FALSE)),"",VLOOKUP($F223,Lists!$L$4:$M$7,2,FALSE))</f>
        <v/>
      </c>
      <c r="I223" s="96" t="str">
        <f t="shared" si="10"/>
        <v/>
      </c>
      <c r="J223" s="25" t="str">
        <f t="shared" si="11"/>
        <v/>
      </c>
      <c r="K223" s="25" t="str">
        <f>IF(ISERROR(VLOOKUP($B223,Lists!$B$4:$K$12,10,FALSE)),"",IF(B223="Hydrogen",LOOKUP(D223,Lists!$AL$4:$AL$7,Lists!$AM$4:$AM$7),VLOOKUP($B223,Lists!$B$4:$K$12,10,FALSE)))</f>
        <v/>
      </c>
      <c r="L223" s="4"/>
      <c r="M223" s="4"/>
    </row>
    <row r="224" spans="1:13" x14ac:dyDescent="0.25">
      <c r="A224" s="12"/>
      <c r="B224" s="18" t="s">
        <v>758</v>
      </c>
      <c r="C224" s="12" t="str">
        <f>IF(ISERROR(VLOOKUP($B224,Lists!$B$4:$C$12,2,FALSE)),"",VLOOKUP($B224,Lists!$B$4:$C$12,2,FALSE))</f>
        <v/>
      </c>
      <c r="D224" s="18" t="s">
        <v>801</v>
      </c>
      <c r="E224" s="25"/>
      <c r="F224" s="25" t="s">
        <v>1117</v>
      </c>
      <c r="G224" s="25" t="str">
        <f>IF(ISERROR(VLOOKUP($B224&amp;" "&amp;$H224,Lists!$N$4:$O$14,2,FALSE)),"",VLOOKUP($B224&amp;" "&amp;$H224,Lists!$N$4:$O$14,2,FALSE))</f>
        <v/>
      </c>
      <c r="H224" s="25" t="str">
        <f>IF(ISERROR(VLOOKUP($F224,Lists!$L$4:$M$7,2,FALSE)),"",VLOOKUP($F224,Lists!$L$4:$M$7,2,FALSE))</f>
        <v/>
      </c>
      <c r="I224" s="96" t="str">
        <f t="shared" si="10"/>
        <v/>
      </c>
      <c r="J224" s="25" t="str">
        <f t="shared" si="11"/>
        <v/>
      </c>
      <c r="K224" s="25" t="str">
        <f>IF(ISERROR(VLOOKUP($B224,Lists!$B$4:$K$12,10,FALSE)),"",IF(B224="Hydrogen",LOOKUP(D224,Lists!$AL$4:$AL$7,Lists!$AM$4:$AM$7),VLOOKUP($B224,Lists!$B$4:$K$12,10,FALSE)))</f>
        <v/>
      </c>
      <c r="L224" s="4"/>
      <c r="M224" s="4"/>
    </row>
    <row r="225" spans="1:13" x14ac:dyDescent="0.25">
      <c r="A225" s="12"/>
      <c r="B225" s="18" t="s">
        <v>758</v>
      </c>
      <c r="C225" s="12" t="str">
        <f>IF(ISERROR(VLOOKUP($B225,Lists!$B$4:$C$12,2,FALSE)),"",VLOOKUP($B225,Lists!$B$4:$C$12,2,FALSE))</f>
        <v/>
      </c>
      <c r="D225" s="18" t="s">
        <v>801</v>
      </c>
      <c r="E225" s="25"/>
      <c r="F225" s="25" t="s">
        <v>1117</v>
      </c>
      <c r="G225" s="25" t="str">
        <f>IF(ISERROR(VLOOKUP($B225&amp;" "&amp;$H225,Lists!$N$4:$O$14,2,FALSE)),"",VLOOKUP($B225&amp;" "&amp;$H225,Lists!$N$4:$O$14,2,FALSE))</f>
        <v/>
      </c>
      <c r="H225" s="25" t="str">
        <f>IF(ISERROR(VLOOKUP($F225,Lists!$L$4:$M$7,2,FALSE)),"",VLOOKUP($F225,Lists!$L$4:$M$7,2,FALSE))</f>
        <v/>
      </c>
      <c r="I225" s="96" t="str">
        <f t="shared" si="10"/>
        <v/>
      </c>
      <c r="J225" s="25" t="str">
        <f t="shared" si="11"/>
        <v/>
      </c>
      <c r="K225" s="25" t="str">
        <f>IF(ISERROR(VLOOKUP($B225,Lists!$B$4:$K$12,10,FALSE)),"",IF(B225="Hydrogen",LOOKUP(D225,Lists!$AL$4:$AL$7,Lists!$AM$4:$AM$7),VLOOKUP($B225,Lists!$B$4:$K$12,10,FALSE)))</f>
        <v/>
      </c>
      <c r="L225" s="4"/>
      <c r="M225" s="4"/>
    </row>
    <row r="226" spans="1:13" x14ac:dyDescent="0.25">
      <c r="A226" s="12"/>
      <c r="B226" s="18" t="s">
        <v>758</v>
      </c>
      <c r="C226" s="12" t="str">
        <f>IF(ISERROR(VLOOKUP($B226,Lists!$B$4:$C$12,2,FALSE)),"",VLOOKUP($B226,Lists!$B$4:$C$12,2,FALSE))</f>
        <v/>
      </c>
      <c r="D226" s="18" t="s">
        <v>801</v>
      </c>
      <c r="E226" s="25"/>
      <c r="F226" s="25" t="s">
        <v>1117</v>
      </c>
      <c r="G226" s="25" t="str">
        <f>IF(ISERROR(VLOOKUP($B226&amp;" "&amp;$H226,Lists!$N$4:$O$14,2,FALSE)),"",VLOOKUP($B226&amp;" "&amp;$H226,Lists!$N$4:$O$14,2,FALSE))</f>
        <v/>
      </c>
      <c r="H226" s="25" t="str">
        <f>IF(ISERROR(VLOOKUP($F226,Lists!$L$4:$M$7,2,FALSE)),"",VLOOKUP($F226,Lists!$L$4:$M$7,2,FALSE))</f>
        <v/>
      </c>
      <c r="I226" s="96" t="str">
        <f t="shared" si="10"/>
        <v/>
      </c>
      <c r="J226" s="25" t="str">
        <f t="shared" si="11"/>
        <v/>
      </c>
      <c r="K226" s="25" t="str">
        <f>IF(ISERROR(VLOOKUP($B226,Lists!$B$4:$K$12,10,FALSE)),"",IF(B226="Hydrogen",LOOKUP(D226,Lists!$AL$4:$AL$7,Lists!$AM$4:$AM$7),VLOOKUP($B226,Lists!$B$4:$K$12,10,FALSE)))</f>
        <v/>
      </c>
      <c r="L226" s="4"/>
      <c r="M226" s="4"/>
    </row>
    <row r="227" spans="1:13" x14ac:dyDescent="0.25">
      <c r="A227" s="12"/>
      <c r="B227" s="18" t="s">
        <v>758</v>
      </c>
      <c r="C227" s="12" t="str">
        <f>IF(ISERROR(VLOOKUP($B227,Lists!$B$4:$C$12,2,FALSE)),"",VLOOKUP($B227,Lists!$B$4:$C$12,2,FALSE))</f>
        <v/>
      </c>
      <c r="D227" s="18" t="s">
        <v>801</v>
      </c>
      <c r="E227" s="25"/>
      <c r="F227" s="25" t="s">
        <v>1117</v>
      </c>
      <c r="G227" s="25" t="str">
        <f>IF(ISERROR(VLOOKUP($B227&amp;" "&amp;$H227,Lists!$N$4:$O$14,2,FALSE)),"",VLOOKUP($B227&amp;" "&amp;$H227,Lists!$N$4:$O$14,2,FALSE))</f>
        <v/>
      </c>
      <c r="H227" s="25" t="str">
        <f>IF(ISERROR(VLOOKUP($F227,Lists!$L$4:$M$7,2,FALSE)),"",VLOOKUP($F227,Lists!$L$4:$M$7,2,FALSE))</f>
        <v/>
      </c>
      <c r="I227" s="96" t="str">
        <f t="shared" si="10"/>
        <v/>
      </c>
      <c r="J227" s="25" t="str">
        <f t="shared" si="11"/>
        <v/>
      </c>
      <c r="K227" s="25" t="str">
        <f>IF(ISERROR(VLOOKUP($B227,Lists!$B$4:$K$12,10,FALSE)),"",IF(B227="Hydrogen",LOOKUP(D227,Lists!$AL$4:$AL$7,Lists!$AM$4:$AM$7),VLOOKUP($B227,Lists!$B$4:$K$12,10,FALSE)))</f>
        <v/>
      </c>
      <c r="L227" s="4"/>
      <c r="M227" s="4"/>
    </row>
    <row r="228" spans="1:13" x14ac:dyDescent="0.25">
      <c r="A228" s="12"/>
      <c r="B228" s="18" t="s">
        <v>758</v>
      </c>
      <c r="C228" s="12" t="str">
        <f>IF(ISERROR(VLOOKUP($B228,Lists!$B$4:$C$12,2,FALSE)),"",VLOOKUP($B228,Lists!$B$4:$C$12,2,FALSE))</f>
        <v/>
      </c>
      <c r="D228" s="18" t="s">
        <v>801</v>
      </c>
      <c r="E228" s="25"/>
      <c r="F228" s="25" t="s">
        <v>1117</v>
      </c>
      <c r="G228" s="25" t="str">
        <f>IF(ISERROR(VLOOKUP($B228&amp;" "&amp;$H228,Lists!$N$4:$O$14,2,FALSE)),"",VLOOKUP($B228&amp;" "&amp;$H228,Lists!$N$4:$O$14,2,FALSE))</f>
        <v/>
      </c>
      <c r="H228" s="25" t="str">
        <f>IF(ISERROR(VLOOKUP($F228,Lists!$L$4:$M$7,2,FALSE)),"",VLOOKUP($F228,Lists!$L$4:$M$7,2,FALSE))</f>
        <v/>
      </c>
      <c r="I228" s="96" t="str">
        <f t="shared" si="10"/>
        <v/>
      </c>
      <c r="J228" s="25" t="str">
        <f t="shared" si="11"/>
        <v/>
      </c>
      <c r="K228" s="25" t="str">
        <f>IF(ISERROR(VLOOKUP($B228,Lists!$B$4:$K$12,10,FALSE)),"",IF(B228="Hydrogen",LOOKUP(D228,Lists!$AL$4:$AL$7,Lists!$AM$4:$AM$7),VLOOKUP($B228,Lists!$B$4:$K$12,10,FALSE)))</f>
        <v/>
      </c>
      <c r="L228" s="4"/>
      <c r="M228" s="4"/>
    </row>
    <row r="229" spans="1:13" x14ac:dyDescent="0.25">
      <c r="A229" s="12"/>
      <c r="B229" s="18" t="s">
        <v>758</v>
      </c>
      <c r="C229" s="12" t="str">
        <f>IF(ISERROR(VLOOKUP($B229,Lists!$B$4:$C$12,2,FALSE)),"",VLOOKUP($B229,Lists!$B$4:$C$12,2,FALSE))</f>
        <v/>
      </c>
      <c r="D229" s="18" t="s">
        <v>801</v>
      </c>
      <c r="E229" s="25"/>
      <c r="F229" s="25" t="s">
        <v>1117</v>
      </c>
      <c r="G229" s="25" t="str">
        <f>IF(ISERROR(VLOOKUP($B229&amp;" "&amp;$H229,Lists!$N$4:$O$14,2,FALSE)),"",VLOOKUP($B229&amp;" "&amp;$H229,Lists!$N$4:$O$14,2,FALSE))</f>
        <v/>
      </c>
      <c r="H229" s="25" t="str">
        <f>IF(ISERROR(VLOOKUP($F229,Lists!$L$4:$M$7,2,FALSE)),"",VLOOKUP($F229,Lists!$L$4:$M$7,2,FALSE))</f>
        <v/>
      </c>
      <c r="I229" s="96" t="str">
        <f t="shared" si="10"/>
        <v/>
      </c>
      <c r="J229" s="25" t="str">
        <f t="shared" si="11"/>
        <v/>
      </c>
      <c r="K229" s="25" t="str">
        <f>IF(ISERROR(VLOOKUP($B229,Lists!$B$4:$K$12,10,FALSE)),"",IF(B229="Hydrogen",LOOKUP(D229,Lists!$AL$4:$AL$7,Lists!$AM$4:$AM$7),VLOOKUP($B229,Lists!$B$4:$K$12,10,FALSE)))</f>
        <v/>
      </c>
      <c r="L229" s="4"/>
      <c r="M229" s="4"/>
    </row>
    <row r="230" spans="1:13" x14ac:dyDescent="0.25">
      <c r="A230" s="12"/>
      <c r="B230" s="18" t="s">
        <v>758</v>
      </c>
      <c r="C230" s="12" t="str">
        <f>IF(ISERROR(VLOOKUP($B230,Lists!$B$4:$C$12,2,FALSE)),"",VLOOKUP($B230,Lists!$B$4:$C$12,2,FALSE))</f>
        <v/>
      </c>
      <c r="D230" s="18" t="s">
        <v>801</v>
      </c>
      <c r="E230" s="25"/>
      <c r="F230" s="25" t="s">
        <v>1117</v>
      </c>
      <c r="G230" s="25" t="str">
        <f>IF(ISERROR(VLOOKUP($B230&amp;" "&amp;$H230,Lists!$N$4:$O$14,2,FALSE)),"",VLOOKUP($B230&amp;" "&amp;$H230,Lists!$N$4:$O$14,2,FALSE))</f>
        <v/>
      </c>
      <c r="H230" s="25" t="str">
        <f>IF(ISERROR(VLOOKUP($F230,Lists!$L$4:$M$7,2,FALSE)),"",VLOOKUP($F230,Lists!$L$4:$M$7,2,FALSE))</f>
        <v/>
      </c>
      <c r="I230" s="96" t="str">
        <f t="shared" si="10"/>
        <v/>
      </c>
      <c r="J230" s="25" t="str">
        <f t="shared" si="11"/>
        <v/>
      </c>
      <c r="K230" s="25" t="str">
        <f>IF(ISERROR(VLOOKUP($B230,Lists!$B$4:$K$12,10,FALSE)),"",IF(B230="Hydrogen",LOOKUP(D230,Lists!$AL$4:$AL$7,Lists!$AM$4:$AM$7),VLOOKUP($B230,Lists!$B$4:$K$12,10,FALSE)))</f>
        <v/>
      </c>
      <c r="L230" s="4"/>
      <c r="M230" s="4"/>
    </row>
    <row r="231" spans="1:13" x14ac:dyDescent="0.25">
      <c r="A231" s="12"/>
      <c r="B231" s="18" t="s">
        <v>758</v>
      </c>
      <c r="C231" s="12" t="str">
        <f>IF(ISERROR(VLOOKUP($B231,Lists!$B$4:$C$12,2,FALSE)),"",VLOOKUP($B231,Lists!$B$4:$C$12,2,FALSE))</f>
        <v/>
      </c>
      <c r="D231" s="18" t="s">
        <v>801</v>
      </c>
      <c r="E231" s="25"/>
      <c r="F231" s="25" t="s">
        <v>1117</v>
      </c>
      <c r="G231" s="25" t="str">
        <f>IF(ISERROR(VLOOKUP($B231&amp;" "&amp;$H231,Lists!$N$4:$O$14,2,FALSE)),"",VLOOKUP($B231&amp;" "&amp;$H231,Lists!$N$4:$O$14,2,FALSE))</f>
        <v/>
      </c>
      <c r="H231" s="25" t="str">
        <f>IF(ISERROR(VLOOKUP($F231,Lists!$L$4:$M$7,2,FALSE)),"",VLOOKUP($F231,Lists!$L$4:$M$7,2,FALSE))</f>
        <v/>
      </c>
      <c r="I231" s="96" t="str">
        <f t="shared" si="10"/>
        <v/>
      </c>
      <c r="J231" s="25" t="str">
        <f t="shared" si="11"/>
        <v/>
      </c>
      <c r="K231" s="25" t="str">
        <f>IF(ISERROR(VLOOKUP($B231,Lists!$B$4:$K$12,10,FALSE)),"",IF(B231="Hydrogen",LOOKUP(D231,Lists!$AL$4:$AL$7,Lists!$AM$4:$AM$7),VLOOKUP($B231,Lists!$B$4:$K$12,10,FALSE)))</f>
        <v/>
      </c>
      <c r="L231" s="4"/>
      <c r="M231" s="4"/>
    </row>
    <row r="232" spans="1:13" x14ac:dyDescent="0.25">
      <c r="A232" s="12"/>
      <c r="B232" s="18" t="s">
        <v>758</v>
      </c>
      <c r="C232" s="12" t="str">
        <f>IF(ISERROR(VLOOKUP($B232,Lists!$B$4:$C$12,2,FALSE)),"",VLOOKUP($B232,Lists!$B$4:$C$12,2,FALSE))</f>
        <v/>
      </c>
      <c r="D232" s="18" t="s">
        <v>801</v>
      </c>
      <c r="E232" s="25"/>
      <c r="F232" s="25" t="s">
        <v>1117</v>
      </c>
      <c r="G232" s="25" t="str">
        <f>IF(ISERROR(VLOOKUP($B232&amp;" "&amp;$H232,Lists!$N$4:$O$14,2,FALSE)),"",VLOOKUP($B232&amp;" "&amp;$H232,Lists!$N$4:$O$14,2,FALSE))</f>
        <v/>
      </c>
      <c r="H232" s="25" t="str">
        <f>IF(ISERROR(VLOOKUP($F232,Lists!$L$4:$M$7,2,FALSE)),"",VLOOKUP($F232,Lists!$L$4:$M$7,2,FALSE))</f>
        <v/>
      </c>
      <c r="I232" s="96" t="str">
        <f t="shared" si="10"/>
        <v/>
      </c>
      <c r="J232" s="25" t="str">
        <f t="shared" si="11"/>
        <v/>
      </c>
      <c r="K232" s="25" t="str">
        <f>IF(ISERROR(VLOOKUP($B232,Lists!$B$4:$K$12,10,FALSE)),"",IF(B232="Hydrogen",LOOKUP(D232,Lists!$AL$4:$AL$7,Lists!$AM$4:$AM$7),VLOOKUP($B232,Lists!$B$4:$K$12,10,FALSE)))</f>
        <v/>
      </c>
      <c r="L232" s="4"/>
      <c r="M232" s="4"/>
    </row>
    <row r="233" spans="1:13" x14ac:dyDescent="0.25">
      <c r="A233" s="12"/>
      <c r="B233" s="18" t="s">
        <v>758</v>
      </c>
      <c r="C233" s="12" t="str">
        <f>IF(ISERROR(VLOOKUP($B233,Lists!$B$4:$C$12,2,FALSE)),"",VLOOKUP($B233,Lists!$B$4:$C$12,2,FALSE))</f>
        <v/>
      </c>
      <c r="D233" s="18" t="s">
        <v>801</v>
      </c>
      <c r="E233" s="25"/>
      <c r="F233" s="25" t="s">
        <v>1117</v>
      </c>
      <c r="G233" s="25" t="str">
        <f>IF(ISERROR(VLOOKUP($B233&amp;" "&amp;$H233,Lists!$N$4:$O$14,2,FALSE)),"",VLOOKUP($B233&amp;" "&amp;$H233,Lists!$N$4:$O$14,2,FALSE))</f>
        <v/>
      </c>
      <c r="H233" s="25" t="str">
        <f>IF(ISERROR(VLOOKUP($F233,Lists!$L$4:$M$7,2,FALSE)),"",VLOOKUP($F233,Lists!$L$4:$M$7,2,FALSE))</f>
        <v/>
      </c>
      <c r="I233" s="96" t="str">
        <f t="shared" si="10"/>
        <v/>
      </c>
      <c r="J233" s="25" t="str">
        <f t="shared" si="11"/>
        <v/>
      </c>
      <c r="K233" s="25" t="str">
        <f>IF(ISERROR(VLOOKUP($B233,Lists!$B$4:$K$12,10,FALSE)),"",IF(B233="Hydrogen",LOOKUP(D233,Lists!$AL$4:$AL$7,Lists!$AM$4:$AM$7),VLOOKUP($B233,Lists!$B$4:$K$12,10,FALSE)))</f>
        <v/>
      </c>
      <c r="L233" s="4"/>
      <c r="M233" s="4"/>
    </row>
    <row r="234" spans="1:13" x14ac:dyDescent="0.25">
      <c r="A234" s="12"/>
      <c r="B234" s="18" t="s">
        <v>758</v>
      </c>
      <c r="C234" s="12" t="str">
        <f>IF(ISERROR(VLOOKUP($B234,Lists!$B$4:$C$12,2,FALSE)),"",VLOOKUP($B234,Lists!$B$4:$C$12,2,FALSE))</f>
        <v/>
      </c>
      <c r="D234" s="18" t="s">
        <v>801</v>
      </c>
      <c r="E234" s="25"/>
      <c r="F234" s="25" t="s">
        <v>1117</v>
      </c>
      <c r="G234" s="25" t="str">
        <f>IF(ISERROR(VLOOKUP($B234&amp;" "&amp;$H234,Lists!$N$4:$O$14,2,FALSE)),"",VLOOKUP($B234&amp;" "&amp;$H234,Lists!$N$4:$O$14,2,FALSE))</f>
        <v/>
      </c>
      <c r="H234" s="25" t="str">
        <f>IF(ISERROR(VLOOKUP($F234,Lists!$L$4:$M$7,2,FALSE)),"",VLOOKUP($F234,Lists!$L$4:$M$7,2,FALSE))</f>
        <v/>
      </c>
      <c r="I234" s="96" t="str">
        <f t="shared" si="10"/>
        <v/>
      </c>
      <c r="J234" s="25" t="str">
        <f t="shared" si="11"/>
        <v/>
      </c>
      <c r="K234" s="25" t="str">
        <f>IF(ISERROR(VLOOKUP($B234,Lists!$B$4:$K$12,10,FALSE)),"",IF(B234="Hydrogen",LOOKUP(D234,Lists!$AL$4:$AL$7,Lists!$AM$4:$AM$7),VLOOKUP($B234,Lists!$B$4:$K$12,10,FALSE)))</f>
        <v/>
      </c>
      <c r="L234" s="4"/>
      <c r="M234" s="4"/>
    </row>
    <row r="235" spans="1:13" x14ac:dyDescent="0.25">
      <c r="A235" s="12"/>
      <c r="B235" s="18" t="s">
        <v>758</v>
      </c>
      <c r="C235" s="12" t="str">
        <f>IF(ISERROR(VLOOKUP($B235,Lists!$B$4:$C$12,2,FALSE)),"",VLOOKUP($B235,Lists!$B$4:$C$12,2,FALSE))</f>
        <v/>
      </c>
      <c r="D235" s="18" t="s">
        <v>801</v>
      </c>
      <c r="E235" s="25"/>
      <c r="F235" s="25" t="s">
        <v>1117</v>
      </c>
      <c r="G235" s="25" t="str">
        <f>IF(ISERROR(VLOOKUP($B235&amp;" "&amp;$H235,Lists!$N$4:$O$14,2,FALSE)),"",VLOOKUP($B235&amp;" "&amp;$H235,Lists!$N$4:$O$14,2,FALSE))</f>
        <v/>
      </c>
      <c r="H235" s="25" t="str">
        <f>IF(ISERROR(VLOOKUP($F235,Lists!$L$4:$M$7,2,FALSE)),"",VLOOKUP($F235,Lists!$L$4:$M$7,2,FALSE))</f>
        <v/>
      </c>
      <c r="I235" s="96" t="str">
        <f t="shared" si="10"/>
        <v/>
      </c>
      <c r="J235" s="25" t="str">
        <f t="shared" si="11"/>
        <v/>
      </c>
      <c r="K235" s="25" t="str">
        <f>IF(ISERROR(VLOOKUP($B235,Lists!$B$4:$K$12,10,FALSE)),"",IF(B235="Hydrogen",LOOKUP(D235,Lists!$AL$4:$AL$7,Lists!$AM$4:$AM$7),VLOOKUP($B235,Lists!$B$4:$K$12,10,FALSE)))</f>
        <v/>
      </c>
      <c r="L235" s="4"/>
      <c r="M235" s="4"/>
    </row>
    <row r="236" spans="1:13" x14ac:dyDescent="0.25">
      <c r="A236" s="12"/>
      <c r="B236" s="18" t="s">
        <v>758</v>
      </c>
      <c r="C236" s="12" t="str">
        <f>IF(ISERROR(VLOOKUP($B236,Lists!$B$4:$C$12,2,FALSE)),"",VLOOKUP($B236,Lists!$B$4:$C$12,2,FALSE))</f>
        <v/>
      </c>
      <c r="D236" s="18" t="s">
        <v>801</v>
      </c>
      <c r="E236" s="25"/>
      <c r="F236" s="25" t="s">
        <v>1117</v>
      </c>
      <c r="G236" s="25" t="str">
        <f>IF(ISERROR(VLOOKUP($B236&amp;" "&amp;$H236,Lists!$N$4:$O$14,2,FALSE)),"",VLOOKUP($B236&amp;" "&amp;$H236,Lists!$N$4:$O$14,2,FALSE))</f>
        <v/>
      </c>
      <c r="H236" s="25" t="str">
        <f>IF(ISERROR(VLOOKUP($F236,Lists!$L$4:$M$7,2,FALSE)),"",VLOOKUP($F236,Lists!$L$4:$M$7,2,FALSE))</f>
        <v/>
      </c>
      <c r="I236" s="96" t="str">
        <f t="shared" si="10"/>
        <v/>
      </c>
      <c r="J236" s="25" t="str">
        <f t="shared" si="11"/>
        <v/>
      </c>
      <c r="K236" s="25" t="str">
        <f>IF(ISERROR(VLOOKUP($B236,Lists!$B$4:$K$12,10,FALSE)),"",IF(B236="Hydrogen",LOOKUP(D236,Lists!$AL$4:$AL$7,Lists!$AM$4:$AM$7),VLOOKUP($B236,Lists!$B$4:$K$12,10,FALSE)))</f>
        <v/>
      </c>
      <c r="L236" s="4"/>
      <c r="M236" s="4"/>
    </row>
    <row r="237" spans="1:13" x14ac:dyDescent="0.25">
      <c r="A237" s="12"/>
      <c r="B237" s="18" t="s">
        <v>758</v>
      </c>
      <c r="C237" s="12" t="str">
        <f>IF(ISERROR(VLOOKUP($B237,Lists!$B$4:$C$12,2,FALSE)),"",VLOOKUP($B237,Lists!$B$4:$C$12,2,FALSE))</f>
        <v/>
      </c>
      <c r="D237" s="18" t="s">
        <v>801</v>
      </c>
      <c r="E237" s="25"/>
      <c r="F237" s="25" t="s">
        <v>1117</v>
      </c>
      <c r="G237" s="25" t="str">
        <f>IF(ISERROR(VLOOKUP($B237&amp;" "&amp;$H237,Lists!$N$4:$O$14,2,FALSE)),"",VLOOKUP($B237&amp;" "&amp;$H237,Lists!$N$4:$O$14,2,FALSE))</f>
        <v/>
      </c>
      <c r="H237" s="25" t="str">
        <f>IF(ISERROR(VLOOKUP($F237,Lists!$L$4:$M$7,2,FALSE)),"",VLOOKUP($F237,Lists!$L$4:$M$7,2,FALSE))</f>
        <v/>
      </c>
      <c r="I237" s="96" t="str">
        <f t="shared" si="10"/>
        <v/>
      </c>
      <c r="J237" s="25" t="str">
        <f t="shared" si="11"/>
        <v/>
      </c>
      <c r="K237" s="25" t="str">
        <f>IF(ISERROR(VLOOKUP($B237,Lists!$B$4:$K$12,10,FALSE)),"",IF(B237="Hydrogen",LOOKUP(D237,Lists!$AL$4:$AL$7,Lists!$AM$4:$AM$7),VLOOKUP($B237,Lists!$B$4:$K$12,10,FALSE)))</f>
        <v/>
      </c>
      <c r="L237" s="4"/>
      <c r="M237" s="4"/>
    </row>
    <row r="238" spans="1:13" x14ac:dyDescent="0.25">
      <c r="A238" s="12"/>
      <c r="B238" s="18" t="s">
        <v>758</v>
      </c>
      <c r="C238" s="12" t="str">
        <f>IF(ISERROR(VLOOKUP($B238,Lists!$B$4:$C$12,2,FALSE)),"",VLOOKUP($B238,Lists!$B$4:$C$12,2,FALSE))</f>
        <v/>
      </c>
      <c r="D238" s="18" t="s">
        <v>801</v>
      </c>
      <c r="E238" s="25"/>
      <c r="F238" s="25" t="s">
        <v>1117</v>
      </c>
      <c r="G238" s="25" t="str">
        <f>IF(ISERROR(VLOOKUP($B238&amp;" "&amp;$H238,Lists!$N$4:$O$14,2,FALSE)),"",VLOOKUP($B238&amp;" "&amp;$H238,Lists!$N$4:$O$14,2,FALSE))</f>
        <v/>
      </c>
      <c r="H238" s="25" t="str">
        <f>IF(ISERROR(VLOOKUP($F238,Lists!$L$4:$M$7,2,FALSE)),"",VLOOKUP($F238,Lists!$L$4:$M$7,2,FALSE))</f>
        <v/>
      </c>
      <c r="I238" s="96" t="str">
        <f t="shared" si="10"/>
        <v/>
      </c>
      <c r="J238" s="25" t="str">
        <f t="shared" si="11"/>
        <v/>
      </c>
      <c r="K238" s="25" t="str">
        <f>IF(ISERROR(VLOOKUP($B238,Lists!$B$4:$K$12,10,FALSE)),"",IF(B238="Hydrogen",LOOKUP(D238,Lists!$AL$4:$AL$7,Lists!$AM$4:$AM$7),VLOOKUP($B238,Lists!$B$4:$K$12,10,FALSE)))</f>
        <v/>
      </c>
      <c r="L238" s="4"/>
      <c r="M238" s="4"/>
    </row>
    <row r="239" spans="1:13" x14ac:dyDescent="0.25">
      <c r="A239" s="12"/>
      <c r="B239" s="18" t="s">
        <v>758</v>
      </c>
      <c r="C239" s="12" t="str">
        <f>IF(ISERROR(VLOOKUP($B239,Lists!$B$4:$C$12,2,FALSE)),"",VLOOKUP($B239,Lists!$B$4:$C$12,2,FALSE))</f>
        <v/>
      </c>
      <c r="D239" s="18" t="s">
        <v>801</v>
      </c>
      <c r="E239" s="25"/>
      <c r="F239" s="25" t="s">
        <v>1117</v>
      </c>
      <c r="G239" s="25" t="str">
        <f>IF(ISERROR(VLOOKUP($B239&amp;" "&amp;$H239,Lists!$N$4:$O$14,2,FALSE)),"",VLOOKUP($B239&amp;" "&amp;$H239,Lists!$N$4:$O$14,2,FALSE))</f>
        <v/>
      </c>
      <c r="H239" s="25" t="str">
        <f>IF(ISERROR(VLOOKUP($F239,Lists!$L$4:$M$7,2,FALSE)),"",VLOOKUP($F239,Lists!$L$4:$M$7,2,FALSE))</f>
        <v/>
      </c>
      <c r="I239" s="96" t="str">
        <f t="shared" si="10"/>
        <v/>
      </c>
      <c r="J239" s="25" t="str">
        <f t="shared" si="11"/>
        <v/>
      </c>
      <c r="K239" s="25" t="str">
        <f>IF(ISERROR(VLOOKUP($B239,Lists!$B$4:$K$12,10,FALSE)),"",IF(B239="Hydrogen",LOOKUP(D239,Lists!$AL$4:$AL$7,Lists!$AM$4:$AM$7),VLOOKUP($B239,Lists!$B$4:$K$12,10,FALSE)))</f>
        <v/>
      </c>
      <c r="L239" s="4"/>
      <c r="M239" s="4"/>
    </row>
    <row r="240" spans="1:13" x14ac:dyDescent="0.25">
      <c r="A240" s="12"/>
      <c r="B240" s="18" t="s">
        <v>758</v>
      </c>
      <c r="C240" s="12" t="str">
        <f>IF(ISERROR(VLOOKUP($B240,Lists!$B$4:$C$12,2,FALSE)),"",VLOOKUP($B240,Lists!$B$4:$C$12,2,FALSE))</f>
        <v/>
      </c>
      <c r="D240" s="18" t="s">
        <v>801</v>
      </c>
      <c r="E240" s="25"/>
      <c r="F240" s="25" t="s">
        <v>1117</v>
      </c>
      <c r="G240" s="25" t="str">
        <f>IF(ISERROR(VLOOKUP($B240&amp;" "&amp;$H240,Lists!$N$4:$O$14,2,FALSE)),"",VLOOKUP($B240&amp;" "&amp;$H240,Lists!$N$4:$O$14,2,FALSE))</f>
        <v/>
      </c>
      <c r="H240" s="25" t="str">
        <f>IF(ISERROR(VLOOKUP($F240,Lists!$L$4:$M$7,2,FALSE)),"",VLOOKUP($F240,Lists!$L$4:$M$7,2,FALSE))</f>
        <v/>
      </c>
      <c r="I240" s="96" t="str">
        <f t="shared" si="10"/>
        <v/>
      </c>
      <c r="J240" s="25" t="str">
        <f t="shared" si="11"/>
        <v/>
      </c>
      <c r="K240" s="25" t="str">
        <f>IF(ISERROR(VLOOKUP($B240,Lists!$B$4:$K$12,10,FALSE)),"",IF(B240="Hydrogen",LOOKUP(D240,Lists!$AL$4:$AL$7,Lists!$AM$4:$AM$7),VLOOKUP($B240,Lists!$B$4:$K$12,10,FALSE)))</f>
        <v/>
      </c>
      <c r="L240" s="4"/>
      <c r="M240" s="4"/>
    </row>
    <row r="241" spans="1:13" x14ac:dyDescent="0.25">
      <c r="A241" s="12"/>
      <c r="B241" s="18" t="s">
        <v>758</v>
      </c>
      <c r="C241" s="12" t="str">
        <f>IF(ISERROR(VLOOKUP($B241,Lists!$B$4:$C$12,2,FALSE)),"",VLOOKUP($B241,Lists!$B$4:$C$12,2,FALSE))</f>
        <v/>
      </c>
      <c r="D241" s="18" t="s">
        <v>801</v>
      </c>
      <c r="E241" s="25"/>
      <c r="F241" s="25" t="s">
        <v>1117</v>
      </c>
      <c r="G241" s="25" t="str">
        <f>IF(ISERROR(VLOOKUP($B241&amp;" "&amp;$H241,Lists!$N$4:$O$14,2,FALSE)),"",VLOOKUP($B241&amp;" "&amp;$H241,Lists!$N$4:$O$14,2,FALSE))</f>
        <v/>
      </c>
      <c r="H241" s="25" t="str">
        <f>IF(ISERROR(VLOOKUP($F241,Lists!$L$4:$M$7,2,FALSE)),"",VLOOKUP($F241,Lists!$L$4:$M$7,2,FALSE))</f>
        <v/>
      </c>
      <c r="I241" s="96" t="str">
        <f t="shared" si="10"/>
        <v/>
      </c>
      <c r="J241" s="25" t="str">
        <f t="shared" si="11"/>
        <v/>
      </c>
      <c r="K241" s="25" t="str">
        <f>IF(ISERROR(VLOOKUP($B241,Lists!$B$4:$K$12,10,FALSE)),"",IF(B241="Hydrogen",LOOKUP(D241,Lists!$AL$4:$AL$7,Lists!$AM$4:$AM$7),VLOOKUP($B241,Lists!$B$4:$K$12,10,FALSE)))</f>
        <v/>
      </c>
      <c r="L241" s="4"/>
      <c r="M241" s="4"/>
    </row>
    <row r="242" spans="1:13" x14ac:dyDescent="0.25">
      <c r="A242" s="12"/>
      <c r="B242" s="18" t="s">
        <v>758</v>
      </c>
      <c r="C242" s="12" t="str">
        <f>IF(ISERROR(VLOOKUP($B242,Lists!$B$4:$C$12,2,FALSE)),"",VLOOKUP($B242,Lists!$B$4:$C$12,2,FALSE))</f>
        <v/>
      </c>
      <c r="D242" s="18" t="s">
        <v>801</v>
      </c>
      <c r="E242" s="25"/>
      <c r="F242" s="25" t="s">
        <v>1117</v>
      </c>
      <c r="G242" s="25" t="str">
        <f>IF(ISERROR(VLOOKUP($B242&amp;" "&amp;$H242,Lists!$N$4:$O$14,2,FALSE)),"",VLOOKUP($B242&amp;" "&amp;$H242,Lists!$N$4:$O$14,2,FALSE))</f>
        <v/>
      </c>
      <c r="H242" s="25" t="str">
        <f>IF(ISERROR(VLOOKUP($F242,Lists!$L$4:$M$7,2,FALSE)),"",VLOOKUP($F242,Lists!$L$4:$M$7,2,FALSE))</f>
        <v/>
      </c>
      <c r="I242" s="96" t="str">
        <f t="shared" si="10"/>
        <v/>
      </c>
      <c r="J242" s="25" t="str">
        <f t="shared" si="11"/>
        <v/>
      </c>
      <c r="K242" s="25" t="str">
        <f>IF(ISERROR(VLOOKUP($B242,Lists!$B$4:$K$12,10,FALSE)),"",IF(B242="Hydrogen",LOOKUP(D242,Lists!$AL$4:$AL$7,Lists!$AM$4:$AM$7),VLOOKUP($B242,Lists!$B$4:$K$12,10,FALSE)))</f>
        <v/>
      </c>
      <c r="L242" s="4"/>
      <c r="M242" s="4"/>
    </row>
    <row r="243" spans="1:13" x14ac:dyDescent="0.25">
      <c r="A243" s="12"/>
      <c r="B243" s="18" t="s">
        <v>758</v>
      </c>
      <c r="C243" s="12" t="str">
        <f>IF(ISERROR(VLOOKUP($B243,Lists!$B$4:$C$12,2,FALSE)),"",VLOOKUP($B243,Lists!$B$4:$C$12,2,FALSE))</f>
        <v/>
      </c>
      <c r="D243" s="18" t="s">
        <v>801</v>
      </c>
      <c r="E243" s="25"/>
      <c r="F243" s="25" t="s">
        <v>1117</v>
      </c>
      <c r="G243" s="25" t="str">
        <f>IF(ISERROR(VLOOKUP($B243&amp;" "&amp;$H243,Lists!$N$4:$O$14,2,FALSE)),"",VLOOKUP($B243&amp;" "&amp;$H243,Lists!$N$4:$O$14,2,FALSE))</f>
        <v/>
      </c>
      <c r="H243" s="25" t="str">
        <f>IF(ISERROR(VLOOKUP($F243,Lists!$L$4:$M$7,2,FALSE)),"",VLOOKUP($F243,Lists!$L$4:$M$7,2,FALSE))</f>
        <v/>
      </c>
      <c r="I243" s="96" t="str">
        <f t="shared" si="10"/>
        <v/>
      </c>
      <c r="J243" s="25" t="str">
        <f t="shared" si="11"/>
        <v/>
      </c>
      <c r="K243" s="25" t="str">
        <f>IF(ISERROR(VLOOKUP($B243,Lists!$B$4:$K$12,10,FALSE)),"",IF(B243="Hydrogen",LOOKUP(D243,Lists!$AL$4:$AL$7,Lists!$AM$4:$AM$7),VLOOKUP($B243,Lists!$B$4:$K$12,10,FALSE)))</f>
        <v/>
      </c>
      <c r="L243" s="4"/>
      <c r="M243" s="4"/>
    </row>
    <row r="244" spans="1:13" x14ac:dyDescent="0.25">
      <c r="A244" s="12"/>
      <c r="B244" s="18" t="s">
        <v>758</v>
      </c>
      <c r="C244" s="12" t="str">
        <f>IF(ISERROR(VLOOKUP($B244,Lists!$B$4:$C$12,2,FALSE)),"",VLOOKUP($B244,Lists!$B$4:$C$12,2,FALSE))</f>
        <v/>
      </c>
      <c r="D244" s="18" t="s">
        <v>801</v>
      </c>
      <c r="E244" s="25"/>
      <c r="F244" s="25" t="s">
        <v>1117</v>
      </c>
      <c r="G244" s="25" t="str">
        <f>IF(ISERROR(VLOOKUP($B244&amp;" "&amp;$H244,Lists!$N$4:$O$14,2,FALSE)),"",VLOOKUP($B244&amp;" "&amp;$H244,Lists!$N$4:$O$14,2,FALSE))</f>
        <v/>
      </c>
      <c r="H244" s="25" t="str">
        <f>IF(ISERROR(VLOOKUP($F244,Lists!$L$4:$M$7,2,FALSE)),"",VLOOKUP($F244,Lists!$L$4:$M$7,2,FALSE))</f>
        <v/>
      </c>
      <c r="I244" s="96" t="str">
        <f t="shared" si="10"/>
        <v/>
      </c>
      <c r="J244" s="25" t="str">
        <f t="shared" si="11"/>
        <v/>
      </c>
      <c r="K244" s="25" t="str">
        <f>IF(ISERROR(VLOOKUP($B244,Lists!$B$4:$K$12,10,FALSE)),"",IF(B244="Hydrogen",LOOKUP(D244,Lists!$AL$4:$AL$7,Lists!$AM$4:$AM$7),VLOOKUP($B244,Lists!$B$4:$K$12,10,FALSE)))</f>
        <v/>
      </c>
      <c r="L244" s="4"/>
      <c r="M244" s="4"/>
    </row>
    <row r="245" spans="1:13" x14ac:dyDescent="0.25">
      <c r="A245" s="12"/>
      <c r="B245" s="18" t="s">
        <v>758</v>
      </c>
      <c r="C245" s="12" t="str">
        <f>IF(ISERROR(VLOOKUP($B245,Lists!$B$4:$C$12,2,FALSE)),"",VLOOKUP($B245,Lists!$B$4:$C$12,2,FALSE))</f>
        <v/>
      </c>
      <c r="D245" s="18" t="s">
        <v>801</v>
      </c>
      <c r="E245" s="25"/>
      <c r="F245" s="25" t="s">
        <v>1117</v>
      </c>
      <c r="G245" s="25" t="str">
        <f>IF(ISERROR(VLOOKUP($B245&amp;" "&amp;$H245,Lists!$N$4:$O$14,2,FALSE)),"",VLOOKUP($B245&amp;" "&amp;$H245,Lists!$N$4:$O$14,2,FALSE))</f>
        <v/>
      </c>
      <c r="H245" s="25" t="str">
        <f>IF(ISERROR(VLOOKUP($F245,Lists!$L$4:$M$7,2,FALSE)),"",VLOOKUP($F245,Lists!$L$4:$M$7,2,FALSE))</f>
        <v/>
      </c>
      <c r="I245" s="96" t="str">
        <f t="shared" si="10"/>
        <v/>
      </c>
      <c r="J245" s="25" t="str">
        <f t="shared" si="11"/>
        <v/>
      </c>
      <c r="K245" s="25" t="str">
        <f>IF(ISERROR(VLOOKUP($B245,Lists!$B$4:$K$12,10,FALSE)),"",IF(B245="Hydrogen",LOOKUP(D245,Lists!$AL$4:$AL$7,Lists!$AM$4:$AM$7),VLOOKUP($B245,Lists!$B$4:$K$12,10,FALSE)))</f>
        <v/>
      </c>
      <c r="L245" s="4"/>
      <c r="M245" s="4"/>
    </row>
    <row r="246" spans="1:13" x14ac:dyDescent="0.25">
      <c r="A246" s="12"/>
      <c r="B246" s="18" t="s">
        <v>758</v>
      </c>
      <c r="C246" s="12" t="str">
        <f>IF(ISERROR(VLOOKUP($B246,Lists!$B$4:$C$12,2,FALSE)),"",VLOOKUP($B246,Lists!$B$4:$C$12,2,FALSE))</f>
        <v/>
      </c>
      <c r="D246" s="18" t="s">
        <v>801</v>
      </c>
      <c r="E246" s="25"/>
      <c r="F246" s="25" t="s">
        <v>1117</v>
      </c>
      <c r="G246" s="25" t="str">
        <f>IF(ISERROR(VLOOKUP($B246&amp;" "&amp;$H246,Lists!$N$4:$O$14,2,FALSE)),"",VLOOKUP($B246&amp;" "&amp;$H246,Lists!$N$4:$O$14,2,FALSE))</f>
        <v/>
      </c>
      <c r="H246" s="25" t="str">
        <f>IF(ISERROR(VLOOKUP($F246,Lists!$L$4:$M$7,2,FALSE)),"",VLOOKUP($F246,Lists!$L$4:$M$7,2,FALSE))</f>
        <v/>
      </c>
      <c r="I246" s="96" t="str">
        <f t="shared" si="10"/>
        <v/>
      </c>
      <c r="J246" s="25" t="str">
        <f t="shared" si="11"/>
        <v/>
      </c>
      <c r="K246" s="25" t="str">
        <f>IF(ISERROR(VLOOKUP($B246,Lists!$B$4:$K$12,10,FALSE)),"",IF(B246="Hydrogen",LOOKUP(D246,Lists!$AL$4:$AL$7,Lists!$AM$4:$AM$7),VLOOKUP($B246,Lists!$B$4:$K$12,10,FALSE)))</f>
        <v/>
      </c>
      <c r="L246" s="4"/>
      <c r="M246" s="4"/>
    </row>
    <row r="247" spans="1:13" x14ac:dyDescent="0.25">
      <c r="A247" s="12"/>
      <c r="B247" s="18" t="s">
        <v>758</v>
      </c>
      <c r="C247" s="12" t="str">
        <f>IF(ISERROR(VLOOKUP($B247,Lists!$B$4:$C$12,2,FALSE)),"",VLOOKUP($B247,Lists!$B$4:$C$12,2,FALSE))</f>
        <v/>
      </c>
      <c r="D247" s="18" t="s">
        <v>801</v>
      </c>
      <c r="E247" s="25"/>
      <c r="F247" s="25" t="s">
        <v>1117</v>
      </c>
      <c r="G247" s="25" t="str">
        <f>IF(ISERROR(VLOOKUP($B247&amp;" "&amp;$H247,Lists!$N$4:$O$14,2,FALSE)),"",VLOOKUP($B247&amp;" "&amp;$H247,Lists!$N$4:$O$14,2,FALSE))</f>
        <v/>
      </c>
      <c r="H247" s="25" t="str">
        <f>IF(ISERROR(VLOOKUP($F247,Lists!$L$4:$M$7,2,FALSE)),"",VLOOKUP($F247,Lists!$L$4:$M$7,2,FALSE))</f>
        <v/>
      </c>
      <c r="I247" s="96" t="str">
        <f t="shared" si="10"/>
        <v/>
      </c>
      <c r="J247" s="25" t="str">
        <f t="shared" si="11"/>
        <v/>
      </c>
      <c r="K247" s="25" t="str">
        <f>IF(ISERROR(VLOOKUP($B247,Lists!$B$4:$K$12,10,FALSE)),"",IF(B247="Hydrogen",LOOKUP(D247,Lists!$AL$4:$AL$7,Lists!$AM$4:$AM$7),VLOOKUP($B247,Lists!$B$4:$K$12,10,FALSE)))</f>
        <v/>
      </c>
      <c r="L247" s="4"/>
      <c r="M247" s="4"/>
    </row>
    <row r="248" spans="1:13" x14ac:dyDescent="0.25">
      <c r="A248" s="12"/>
      <c r="B248" s="18" t="s">
        <v>758</v>
      </c>
      <c r="C248" s="12" t="str">
        <f>IF(ISERROR(VLOOKUP($B248,Lists!$B$4:$C$12,2,FALSE)),"",VLOOKUP($B248,Lists!$B$4:$C$12,2,FALSE))</f>
        <v/>
      </c>
      <c r="D248" s="18" t="s">
        <v>801</v>
      </c>
      <c r="E248" s="25"/>
      <c r="F248" s="25" t="s">
        <v>1117</v>
      </c>
      <c r="G248" s="25" t="str">
        <f>IF(ISERROR(VLOOKUP($B248&amp;" "&amp;$H248,Lists!$N$4:$O$14,2,FALSE)),"",VLOOKUP($B248&amp;" "&amp;$H248,Lists!$N$4:$O$14,2,FALSE))</f>
        <v/>
      </c>
      <c r="H248" s="25" t="str">
        <f>IF(ISERROR(VLOOKUP($F248,Lists!$L$4:$M$7,2,FALSE)),"",VLOOKUP($F248,Lists!$L$4:$M$7,2,FALSE))</f>
        <v/>
      </c>
      <c r="I248" s="96" t="str">
        <f t="shared" si="10"/>
        <v/>
      </c>
      <c r="J248" s="25" t="str">
        <f t="shared" si="11"/>
        <v/>
      </c>
      <c r="K248" s="25" t="str">
        <f>IF(ISERROR(VLOOKUP($B248,Lists!$B$4:$K$12,10,FALSE)),"",IF(B248="Hydrogen",LOOKUP(D248,Lists!$AL$4:$AL$7,Lists!$AM$4:$AM$7),VLOOKUP($B248,Lists!$B$4:$K$12,10,FALSE)))</f>
        <v/>
      </c>
      <c r="L248" s="4"/>
      <c r="M248" s="4"/>
    </row>
    <row r="249" spans="1:13" x14ac:dyDescent="0.25">
      <c r="A249" s="12"/>
      <c r="B249" s="18" t="s">
        <v>758</v>
      </c>
      <c r="C249" s="12" t="str">
        <f>IF(ISERROR(VLOOKUP($B249,Lists!$B$4:$C$12,2,FALSE)),"",VLOOKUP($B249,Lists!$B$4:$C$12,2,FALSE))</f>
        <v/>
      </c>
      <c r="D249" s="18" t="s">
        <v>801</v>
      </c>
      <c r="E249" s="25"/>
      <c r="F249" s="25" t="s">
        <v>1117</v>
      </c>
      <c r="G249" s="25" t="str">
        <f>IF(ISERROR(VLOOKUP($B249&amp;" "&amp;$H249,Lists!$N$4:$O$14,2,FALSE)),"",VLOOKUP($B249&amp;" "&amp;$H249,Lists!$N$4:$O$14,2,FALSE))</f>
        <v/>
      </c>
      <c r="H249" s="25" t="str">
        <f>IF(ISERROR(VLOOKUP($F249,Lists!$L$4:$M$7,2,FALSE)),"",VLOOKUP($F249,Lists!$L$4:$M$7,2,FALSE))</f>
        <v/>
      </c>
      <c r="I249" s="96" t="str">
        <f t="shared" si="10"/>
        <v/>
      </c>
      <c r="J249" s="25" t="str">
        <f t="shared" si="11"/>
        <v/>
      </c>
      <c r="K249" s="25" t="str">
        <f>IF(ISERROR(VLOOKUP($B249,Lists!$B$4:$K$12,10,FALSE)),"",IF(B249="Hydrogen",LOOKUP(D249,Lists!$AL$4:$AL$7,Lists!$AM$4:$AM$7),VLOOKUP($B249,Lists!$B$4:$K$12,10,FALSE)))</f>
        <v/>
      </c>
      <c r="L249" s="4"/>
      <c r="M249" s="4"/>
    </row>
    <row r="250" spans="1:13" x14ac:dyDescent="0.25">
      <c r="A250" s="12"/>
      <c r="B250" s="18" t="s">
        <v>758</v>
      </c>
      <c r="C250" s="12" t="str">
        <f>IF(ISERROR(VLOOKUP($B250,Lists!$B$4:$C$12,2,FALSE)),"",VLOOKUP($B250,Lists!$B$4:$C$12,2,FALSE))</f>
        <v/>
      </c>
      <c r="D250" s="18" t="s">
        <v>801</v>
      </c>
      <c r="E250" s="25"/>
      <c r="F250" s="25" t="s">
        <v>1117</v>
      </c>
      <c r="G250" s="25" t="str">
        <f>IF(ISERROR(VLOOKUP($B250&amp;" "&amp;$H250,Lists!$N$4:$O$14,2,FALSE)),"",VLOOKUP($B250&amp;" "&amp;$H250,Lists!$N$4:$O$14,2,FALSE))</f>
        <v/>
      </c>
      <c r="H250" s="25" t="str">
        <f>IF(ISERROR(VLOOKUP($F250,Lists!$L$4:$M$7,2,FALSE)),"",VLOOKUP($F250,Lists!$L$4:$M$7,2,FALSE))</f>
        <v/>
      </c>
      <c r="I250" s="96" t="str">
        <f t="shared" si="10"/>
        <v/>
      </c>
      <c r="J250" s="25" t="str">
        <f t="shared" si="11"/>
        <v/>
      </c>
      <c r="K250" s="25" t="str">
        <f>IF(ISERROR(VLOOKUP($B250,Lists!$B$4:$K$12,10,FALSE)),"",IF(B250="Hydrogen",LOOKUP(D250,Lists!$AL$4:$AL$7,Lists!$AM$4:$AM$7),VLOOKUP($B250,Lists!$B$4:$K$12,10,FALSE)))</f>
        <v/>
      </c>
      <c r="L250" s="4"/>
      <c r="M250" s="4"/>
    </row>
    <row r="251" spans="1:13" x14ac:dyDescent="0.25">
      <c r="A251" s="12"/>
      <c r="B251" s="18" t="s">
        <v>758</v>
      </c>
      <c r="C251" s="12" t="str">
        <f>IF(ISERROR(VLOOKUP($B251,Lists!$B$4:$C$12,2,FALSE)),"",VLOOKUP($B251,Lists!$B$4:$C$12,2,FALSE))</f>
        <v/>
      </c>
      <c r="D251" s="18" t="s">
        <v>801</v>
      </c>
      <c r="E251" s="25"/>
      <c r="F251" s="25" t="s">
        <v>1117</v>
      </c>
      <c r="G251" s="25" t="str">
        <f>IF(ISERROR(VLOOKUP($B251&amp;" "&amp;$H251,Lists!$N$4:$O$14,2,FALSE)),"",VLOOKUP($B251&amp;" "&amp;$H251,Lists!$N$4:$O$14,2,FALSE))</f>
        <v/>
      </c>
      <c r="H251" s="25" t="str">
        <f>IF(ISERROR(VLOOKUP($F251,Lists!$L$4:$M$7,2,FALSE)),"",VLOOKUP($F251,Lists!$L$4:$M$7,2,FALSE))</f>
        <v/>
      </c>
      <c r="I251" s="96" t="str">
        <f t="shared" si="10"/>
        <v/>
      </c>
      <c r="J251" s="25" t="str">
        <f t="shared" si="11"/>
        <v/>
      </c>
      <c r="K251" s="25" t="str">
        <f>IF(ISERROR(VLOOKUP($B251,Lists!$B$4:$K$12,10,FALSE)),"",IF(B251="Hydrogen",LOOKUP(D251,Lists!$AL$4:$AL$7,Lists!$AM$4:$AM$7),VLOOKUP($B251,Lists!$B$4:$K$12,10,FALSE)))</f>
        <v/>
      </c>
      <c r="L251" s="4"/>
      <c r="M251" s="4"/>
    </row>
    <row r="252" spans="1:13" x14ac:dyDescent="0.25">
      <c r="A252" s="12"/>
      <c r="B252" s="18" t="s">
        <v>758</v>
      </c>
      <c r="C252" s="12" t="str">
        <f>IF(ISERROR(VLOOKUP($B252,Lists!$B$4:$C$12,2,FALSE)),"",VLOOKUP($B252,Lists!$B$4:$C$12,2,FALSE))</f>
        <v/>
      </c>
      <c r="D252" s="18" t="s">
        <v>801</v>
      </c>
      <c r="E252" s="25"/>
      <c r="F252" s="25" t="s">
        <v>1117</v>
      </c>
      <c r="G252" s="25" t="str">
        <f>IF(ISERROR(VLOOKUP($B252&amp;" "&amp;$H252,Lists!$N$4:$O$14,2,FALSE)),"",VLOOKUP($B252&amp;" "&amp;$H252,Lists!$N$4:$O$14,2,FALSE))</f>
        <v/>
      </c>
      <c r="H252" s="25" t="str">
        <f>IF(ISERROR(VLOOKUP($F252,Lists!$L$4:$M$7,2,FALSE)),"",VLOOKUP($F252,Lists!$L$4:$M$7,2,FALSE))</f>
        <v/>
      </c>
      <c r="I252" s="96" t="str">
        <f t="shared" si="10"/>
        <v/>
      </c>
      <c r="J252" s="25" t="str">
        <f t="shared" si="11"/>
        <v/>
      </c>
      <c r="K252" s="25" t="str">
        <f>IF(ISERROR(VLOOKUP($B252,Lists!$B$4:$K$12,10,FALSE)),"",IF(B252="Hydrogen",LOOKUP(D252,Lists!$AL$4:$AL$7,Lists!$AM$4:$AM$7),VLOOKUP($B252,Lists!$B$4:$K$12,10,FALSE)))</f>
        <v/>
      </c>
      <c r="L252" s="4"/>
      <c r="M252" s="4"/>
    </row>
    <row r="253" spans="1:13" x14ac:dyDescent="0.25">
      <c r="A253" s="12"/>
      <c r="B253" s="18" t="s">
        <v>758</v>
      </c>
      <c r="C253" s="12" t="str">
        <f>IF(ISERROR(VLOOKUP($B253,Lists!$B$4:$C$12,2,FALSE)),"",VLOOKUP($B253,Lists!$B$4:$C$12,2,FALSE))</f>
        <v/>
      </c>
      <c r="D253" s="18" t="s">
        <v>801</v>
      </c>
      <c r="E253" s="25"/>
      <c r="F253" s="25" t="s">
        <v>1117</v>
      </c>
      <c r="G253" s="25" t="str">
        <f>IF(ISERROR(VLOOKUP($B253&amp;" "&amp;$H253,Lists!$N$4:$O$14,2,FALSE)),"",VLOOKUP($B253&amp;" "&amp;$H253,Lists!$N$4:$O$14,2,FALSE))</f>
        <v/>
      </c>
      <c r="H253" s="25" t="str">
        <f>IF(ISERROR(VLOOKUP($F253,Lists!$L$4:$M$7,2,FALSE)),"",VLOOKUP($F253,Lists!$L$4:$M$7,2,FALSE))</f>
        <v/>
      </c>
      <c r="I253" s="96" t="str">
        <f t="shared" si="10"/>
        <v/>
      </c>
      <c r="J253" s="25" t="str">
        <f t="shared" si="11"/>
        <v/>
      </c>
      <c r="K253" s="25" t="str">
        <f>IF(ISERROR(VLOOKUP($B253,Lists!$B$4:$K$12,10,FALSE)),"",IF(B253="Hydrogen",LOOKUP(D253,Lists!$AL$4:$AL$7,Lists!$AM$4:$AM$7),VLOOKUP($B253,Lists!$B$4:$K$12,10,FALSE)))</f>
        <v/>
      </c>
      <c r="L253" s="4"/>
      <c r="M253" s="4"/>
    </row>
    <row r="254" spans="1:13" x14ac:dyDescent="0.25">
      <c r="A254" s="12"/>
      <c r="B254" s="18" t="s">
        <v>758</v>
      </c>
      <c r="C254" s="12" t="str">
        <f>IF(ISERROR(VLOOKUP($B254,Lists!$B$4:$C$12,2,FALSE)),"",VLOOKUP($B254,Lists!$B$4:$C$12,2,FALSE))</f>
        <v/>
      </c>
      <c r="D254" s="18" t="s">
        <v>801</v>
      </c>
      <c r="E254" s="25"/>
      <c r="F254" s="25" t="s">
        <v>1117</v>
      </c>
      <c r="G254" s="25" t="str">
        <f>IF(ISERROR(VLOOKUP($B254&amp;" "&amp;$H254,Lists!$N$4:$O$14,2,FALSE)),"",VLOOKUP($B254&amp;" "&amp;$H254,Lists!$N$4:$O$14,2,FALSE))</f>
        <v/>
      </c>
      <c r="H254" s="25" t="str">
        <f>IF(ISERROR(VLOOKUP($F254,Lists!$L$4:$M$7,2,FALSE)),"",VLOOKUP($F254,Lists!$L$4:$M$7,2,FALSE))</f>
        <v/>
      </c>
      <c r="I254" s="96" t="str">
        <f t="shared" si="10"/>
        <v/>
      </c>
      <c r="J254" s="25" t="str">
        <f t="shared" si="11"/>
        <v/>
      </c>
      <c r="K254" s="25" t="str">
        <f>IF(ISERROR(VLOOKUP($B254,Lists!$B$4:$K$12,10,FALSE)),"",IF(B254="Hydrogen",LOOKUP(D254,Lists!$AL$4:$AL$7,Lists!$AM$4:$AM$7),VLOOKUP($B254,Lists!$B$4:$K$12,10,FALSE)))</f>
        <v/>
      </c>
      <c r="L254" s="4"/>
      <c r="M254" s="4"/>
    </row>
    <row r="255" spans="1:13" x14ac:dyDescent="0.25">
      <c r="A255" s="12"/>
      <c r="B255" s="18" t="s">
        <v>758</v>
      </c>
      <c r="C255" s="12" t="str">
        <f>IF(ISERROR(VLOOKUP($B255,Lists!$B$4:$C$12,2,FALSE)),"",VLOOKUP($B255,Lists!$B$4:$C$12,2,FALSE))</f>
        <v/>
      </c>
      <c r="D255" s="18" t="s">
        <v>801</v>
      </c>
      <c r="E255" s="25"/>
      <c r="F255" s="25" t="s">
        <v>1117</v>
      </c>
      <c r="G255" s="25" t="str">
        <f>IF(ISERROR(VLOOKUP($B255&amp;" "&amp;$H255,Lists!$N$4:$O$14,2,FALSE)),"",VLOOKUP($B255&amp;" "&amp;$H255,Lists!$N$4:$O$14,2,FALSE))</f>
        <v/>
      </c>
      <c r="H255" s="25" t="str">
        <f>IF(ISERROR(VLOOKUP($F255,Lists!$L$4:$M$7,2,FALSE)),"",VLOOKUP($F255,Lists!$L$4:$M$7,2,FALSE))</f>
        <v/>
      </c>
      <c r="I255" s="96" t="str">
        <f t="shared" si="10"/>
        <v/>
      </c>
      <c r="J255" s="25" t="str">
        <f t="shared" si="11"/>
        <v/>
      </c>
      <c r="K255" s="25" t="str">
        <f>IF(ISERROR(VLOOKUP($B255,Lists!$B$4:$K$12,10,FALSE)),"",IF(B255="Hydrogen",LOOKUP(D255,Lists!$AL$4:$AL$7,Lists!$AM$4:$AM$7),VLOOKUP($B255,Lists!$B$4:$K$12,10,FALSE)))</f>
        <v/>
      </c>
      <c r="L255" s="4"/>
      <c r="M255" s="4"/>
    </row>
    <row r="256" spans="1:13" x14ac:dyDescent="0.25">
      <c r="A256" s="12"/>
      <c r="B256" s="18" t="s">
        <v>758</v>
      </c>
      <c r="C256" s="12" t="str">
        <f>IF(ISERROR(VLOOKUP($B256,Lists!$B$4:$C$12,2,FALSE)),"",VLOOKUP($B256,Lists!$B$4:$C$12,2,FALSE))</f>
        <v/>
      </c>
      <c r="D256" s="18" t="s">
        <v>801</v>
      </c>
      <c r="E256" s="25"/>
      <c r="F256" s="25" t="s">
        <v>1117</v>
      </c>
      <c r="G256" s="25" t="str">
        <f>IF(ISERROR(VLOOKUP($B256&amp;" "&amp;$H256,Lists!$N$4:$O$14,2,FALSE)),"",VLOOKUP($B256&amp;" "&amp;$H256,Lists!$N$4:$O$14,2,FALSE))</f>
        <v/>
      </c>
      <c r="H256" s="25" t="str">
        <f>IF(ISERROR(VLOOKUP($F256,Lists!$L$4:$M$7,2,FALSE)),"",VLOOKUP($F256,Lists!$L$4:$M$7,2,FALSE))</f>
        <v/>
      </c>
      <c r="I256" s="96" t="str">
        <f t="shared" si="10"/>
        <v/>
      </c>
      <c r="J256" s="25" t="str">
        <f t="shared" si="11"/>
        <v/>
      </c>
      <c r="K256" s="25" t="str">
        <f>IF(ISERROR(VLOOKUP($B256,Lists!$B$4:$K$12,10,FALSE)),"",IF(B256="Hydrogen",LOOKUP(D256,Lists!$AL$4:$AL$7,Lists!$AM$4:$AM$7),VLOOKUP($B256,Lists!$B$4:$K$12,10,FALSE)))</f>
        <v/>
      </c>
      <c r="L256" s="4"/>
      <c r="M256" s="4"/>
    </row>
    <row r="257" spans="1:13" x14ac:dyDescent="0.25">
      <c r="A257" s="12"/>
      <c r="B257" s="18" t="s">
        <v>758</v>
      </c>
      <c r="C257" s="12" t="str">
        <f>IF(ISERROR(VLOOKUP($B257,Lists!$B$4:$C$12,2,FALSE)),"",VLOOKUP($B257,Lists!$B$4:$C$12,2,FALSE))</f>
        <v/>
      </c>
      <c r="D257" s="18" t="s">
        <v>801</v>
      </c>
      <c r="E257" s="25"/>
      <c r="F257" s="25" t="s">
        <v>1117</v>
      </c>
      <c r="G257" s="25" t="str">
        <f>IF(ISERROR(VLOOKUP($B257&amp;" "&amp;$H257,Lists!$N$4:$O$14,2,FALSE)),"",VLOOKUP($B257&amp;" "&amp;$H257,Lists!$N$4:$O$14,2,FALSE))</f>
        <v/>
      </c>
      <c r="H257" s="25" t="str">
        <f>IF(ISERROR(VLOOKUP($F257,Lists!$L$4:$M$7,2,FALSE)),"",VLOOKUP($F257,Lists!$L$4:$M$7,2,FALSE))</f>
        <v/>
      </c>
      <c r="I257" s="96" t="str">
        <f t="shared" si="10"/>
        <v/>
      </c>
      <c r="J257" s="25" t="str">
        <f t="shared" si="11"/>
        <v/>
      </c>
      <c r="K257" s="25" t="str">
        <f>IF(ISERROR(VLOOKUP($B257,Lists!$B$4:$K$12,10,FALSE)),"",IF(B257="Hydrogen",LOOKUP(D257,Lists!$AL$4:$AL$7,Lists!$AM$4:$AM$7),VLOOKUP($B257,Lists!$B$4:$K$12,10,FALSE)))</f>
        <v/>
      </c>
      <c r="L257" s="4"/>
      <c r="M257" s="4"/>
    </row>
    <row r="258" spans="1:13" x14ac:dyDescent="0.25">
      <c r="A258" s="12"/>
      <c r="B258" s="18" t="s">
        <v>758</v>
      </c>
      <c r="C258" s="12" t="str">
        <f>IF(ISERROR(VLOOKUP($B258,Lists!$B$4:$C$12,2,FALSE)),"",VLOOKUP($B258,Lists!$B$4:$C$12,2,FALSE))</f>
        <v/>
      </c>
      <c r="D258" s="18" t="s">
        <v>801</v>
      </c>
      <c r="E258" s="25"/>
      <c r="F258" s="25" t="s">
        <v>1117</v>
      </c>
      <c r="G258" s="25" t="str">
        <f>IF(ISERROR(VLOOKUP($B258&amp;" "&amp;$H258,Lists!$N$4:$O$14,2,FALSE)),"",VLOOKUP($B258&amp;" "&amp;$H258,Lists!$N$4:$O$14,2,FALSE))</f>
        <v/>
      </c>
      <c r="H258" s="25" t="str">
        <f>IF(ISERROR(VLOOKUP($F258,Lists!$L$4:$M$7,2,FALSE)),"",VLOOKUP($F258,Lists!$L$4:$M$7,2,FALSE))</f>
        <v/>
      </c>
      <c r="I258" s="96" t="str">
        <f t="shared" si="10"/>
        <v/>
      </c>
      <c r="J258" s="25" t="str">
        <f t="shared" si="11"/>
        <v/>
      </c>
      <c r="K258" s="25" t="str">
        <f>IF(ISERROR(VLOOKUP($B258,Lists!$B$4:$K$12,10,FALSE)),"",IF(B258="Hydrogen",LOOKUP(D258,Lists!$AL$4:$AL$7,Lists!$AM$4:$AM$7),VLOOKUP($B258,Lists!$B$4:$K$12,10,FALSE)))</f>
        <v/>
      </c>
      <c r="L258" s="4"/>
      <c r="M258" s="4"/>
    </row>
    <row r="259" spans="1:13" x14ac:dyDescent="0.25">
      <c r="A259" s="12"/>
      <c r="B259" s="18" t="s">
        <v>758</v>
      </c>
      <c r="C259" s="12" t="str">
        <f>IF(ISERROR(VLOOKUP($B259,Lists!$B$4:$C$12,2,FALSE)),"",VLOOKUP($B259,Lists!$B$4:$C$12,2,FALSE))</f>
        <v/>
      </c>
      <c r="D259" s="18" t="s">
        <v>801</v>
      </c>
      <c r="E259" s="25"/>
      <c r="F259" s="25" t="s">
        <v>1117</v>
      </c>
      <c r="G259" s="25" t="str">
        <f>IF(ISERROR(VLOOKUP($B259&amp;" "&amp;$H259,Lists!$N$4:$O$14,2,FALSE)),"",VLOOKUP($B259&amp;" "&amp;$H259,Lists!$N$4:$O$14,2,FALSE))</f>
        <v/>
      </c>
      <c r="H259" s="25" t="str">
        <f>IF(ISERROR(VLOOKUP($F259,Lists!$L$4:$M$7,2,FALSE)),"",VLOOKUP($F259,Lists!$L$4:$M$7,2,FALSE))</f>
        <v/>
      </c>
      <c r="I259" s="96" t="str">
        <f t="shared" si="10"/>
        <v/>
      </c>
      <c r="J259" s="25" t="str">
        <f t="shared" si="11"/>
        <v/>
      </c>
      <c r="K259" s="25" t="str">
        <f>IF(ISERROR(VLOOKUP($B259,Lists!$B$4:$K$12,10,FALSE)),"",IF(B259="Hydrogen",LOOKUP(D259,Lists!$AL$4:$AL$7,Lists!$AM$4:$AM$7),VLOOKUP($B259,Lists!$B$4:$K$12,10,FALSE)))</f>
        <v/>
      </c>
      <c r="L259" s="4"/>
      <c r="M259" s="4"/>
    </row>
    <row r="260" spans="1:13" x14ac:dyDescent="0.25">
      <c r="A260" s="12"/>
      <c r="B260" s="18" t="s">
        <v>758</v>
      </c>
      <c r="C260" s="12" t="str">
        <f>IF(ISERROR(VLOOKUP($B260,Lists!$B$4:$C$12,2,FALSE)),"",VLOOKUP($B260,Lists!$B$4:$C$12,2,FALSE))</f>
        <v/>
      </c>
      <c r="D260" s="18" t="s">
        <v>801</v>
      </c>
      <c r="E260" s="25"/>
      <c r="F260" s="25" t="s">
        <v>1117</v>
      </c>
      <c r="G260" s="25" t="str">
        <f>IF(ISERROR(VLOOKUP($B260&amp;" "&amp;$H260,Lists!$N$4:$O$14,2,FALSE)),"",VLOOKUP($B260&amp;" "&amp;$H260,Lists!$N$4:$O$14,2,FALSE))</f>
        <v/>
      </c>
      <c r="H260" s="25" t="str">
        <f>IF(ISERROR(VLOOKUP($F260,Lists!$L$4:$M$7,2,FALSE)),"",VLOOKUP($F260,Lists!$L$4:$M$7,2,FALSE))</f>
        <v/>
      </c>
      <c r="I260" s="96" t="str">
        <f t="shared" si="10"/>
        <v/>
      </c>
      <c r="J260" s="25" t="str">
        <f t="shared" si="11"/>
        <v/>
      </c>
      <c r="K260" s="25" t="str">
        <f>IF(ISERROR(VLOOKUP($B260,Lists!$B$4:$K$12,10,FALSE)),"",IF(B260="Hydrogen",LOOKUP(D260,Lists!$AL$4:$AL$7,Lists!$AM$4:$AM$7),VLOOKUP($B260,Lists!$B$4:$K$12,10,FALSE)))</f>
        <v/>
      </c>
      <c r="L260" s="4"/>
      <c r="M260" s="4"/>
    </row>
    <row r="261" spans="1:13" x14ac:dyDescent="0.25">
      <c r="A261" s="12"/>
      <c r="B261" s="18" t="s">
        <v>758</v>
      </c>
      <c r="C261" s="12" t="str">
        <f>IF(ISERROR(VLOOKUP($B261,Lists!$B$4:$C$12,2,FALSE)),"",VLOOKUP($B261,Lists!$B$4:$C$12,2,FALSE))</f>
        <v/>
      </c>
      <c r="D261" s="18" t="s">
        <v>801</v>
      </c>
      <c r="E261" s="25"/>
      <c r="F261" s="25" t="s">
        <v>1117</v>
      </c>
      <c r="G261" s="25" t="str">
        <f>IF(ISERROR(VLOOKUP($B261&amp;" "&amp;$H261,Lists!$N$4:$O$14,2,FALSE)),"",VLOOKUP($B261&amp;" "&amp;$H261,Lists!$N$4:$O$14,2,FALSE))</f>
        <v/>
      </c>
      <c r="H261" s="25" t="str">
        <f>IF(ISERROR(VLOOKUP($F261,Lists!$L$4:$M$7,2,FALSE)),"",VLOOKUP($F261,Lists!$L$4:$M$7,2,FALSE))</f>
        <v/>
      </c>
      <c r="I261" s="96" t="str">
        <f t="shared" si="10"/>
        <v/>
      </c>
      <c r="J261" s="25" t="str">
        <f t="shared" si="11"/>
        <v/>
      </c>
      <c r="K261" s="25" t="str">
        <f>IF(ISERROR(VLOOKUP($B261,Lists!$B$4:$K$12,10,FALSE)),"",IF(B261="Hydrogen",LOOKUP(D261,Lists!$AL$4:$AL$7,Lists!$AM$4:$AM$7),VLOOKUP($B261,Lists!$B$4:$K$12,10,FALSE)))</f>
        <v/>
      </c>
      <c r="L261" s="4"/>
      <c r="M261" s="4"/>
    </row>
    <row r="262" spans="1:13" x14ac:dyDescent="0.25">
      <c r="A262" s="12"/>
      <c r="B262" s="18" t="s">
        <v>758</v>
      </c>
      <c r="C262" s="12" t="str">
        <f>IF(ISERROR(VLOOKUP($B262,Lists!$B$4:$C$12,2,FALSE)),"",VLOOKUP($B262,Lists!$B$4:$C$12,2,FALSE))</f>
        <v/>
      </c>
      <c r="D262" s="18" t="s">
        <v>801</v>
      </c>
      <c r="E262" s="25"/>
      <c r="F262" s="25" t="s">
        <v>1117</v>
      </c>
      <c r="G262" s="25" t="str">
        <f>IF(ISERROR(VLOOKUP($B262&amp;" "&amp;$H262,Lists!$N$4:$O$14,2,FALSE)),"",VLOOKUP($B262&amp;" "&amp;$H262,Lists!$N$4:$O$14,2,FALSE))</f>
        <v/>
      </c>
      <c r="H262" s="25" t="str">
        <f>IF(ISERROR(VLOOKUP($F262,Lists!$L$4:$M$7,2,FALSE)),"",VLOOKUP($F262,Lists!$L$4:$M$7,2,FALSE))</f>
        <v/>
      </c>
      <c r="I262" s="96" t="str">
        <f t="shared" si="10"/>
        <v/>
      </c>
      <c r="J262" s="25" t="str">
        <f t="shared" si="11"/>
        <v/>
      </c>
      <c r="K262" s="25" t="str">
        <f>IF(ISERROR(VLOOKUP($B262,Lists!$B$4:$K$12,10,FALSE)),"",IF(B262="Hydrogen",LOOKUP(D262,Lists!$AL$4:$AL$7,Lists!$AM$4:$AM$7),VLOOKUP($B262,Lists!$B$4:$K$12,10,FALSE)))</f>
        <v/>
      </c>
      <c r="L262" s="4"/>
      <c r="M262" s="4"/>
    </row>
    <row r="263" spans="1:13" x14ac:dyDescent="0.25">
      <c r="A263" s="12"/>
      <c r="B263" s="18" t="s">
        <v>758</v>
      </c>
      <c r="C263" s="12" t="str">
        <f>IF(ISERROR(VLOOKUP($B263,Lists!$B$4:$C$12,2,FALSE)),"",VLOOKUP($B263,Lists!$B$4:$C$12,2,FALSE))</f>
        <v/>
      </c>
      <c r="D263" s="18" t="s">
        <v>801</v>
      </c>
      <c r="E263" s="25"/>
      <c r="F263" s="25" t="s">
        <v>1117</v>
      </c>
      <c r="G263" s="25" t="str">
        <f>IF(ISERROR(VLOOKUP($B263&amp;" "&amp;$H263,Lists!$N$4:$O$14,2,FALSE)),"",VLOOKUP($B263&amp;" "&amp;$H263,Lists!$N$4:$O$14,2,FALSE))</f>
        <v/>
      </c>
      <c r="H263" s="25" t="str">
        <f>IF(ISERROR(VLOOKUP($F263,Lists!$L$4:$M$7,2,FALSE)),"",VLOOKUP($F263,Lists!$L$4:$M$7,2,FALSE))</f>
        <v/>
      </c>
      <c r="I263" s="96" t="str">
        <f t="shared" ref="I263:I326" si="12">IFERROR(IF(B263="Hydrogen",(E263*G263)*0.4,E263*G263),"")</f>
        <v/>
      </c>
      <c r="J263" s="25" t="str">
        <f t="shared" si="11"/>
        <v/>
      </c>
      <c r="K263" s="25" t="str">
        <f>IF(ISERROR(VLOOKUP($B263,Lists!$B$4:$K$12,10,FALSE)),"",IF(B263="Hydrogen",LOOKUP(D263,Lists!$AL$4:$AL$7,Lists!$AM$4:$AM$7),VLOOKUP($B263,Lists!$B$4:$K$12,10,FALSE)))</f>
        <v/>
      </c>
      <c r="L263" s="4"/>
      <c r="M263" s="4"/>
    </row>
    <row r="264" spans="1:13" x14ac:dyDescent="0.25">
      <c r="A264" s="12"/>
      <c r="B264" s="18" t="s">
        <v>758</v>
      </c>
      <c r="C264" s="12" t="str">
        <f>IF(ISERROR(VLOOKUP($B264,Lists!$B$4:$C$12,2,FALSE)),"",VLOOKUP($B264,Lists!$B$4:$C$12,2,FALSE))</f>
        <v/>
      </c>
      <c r="D264" s="18" t="s">
        <v>801</v>
      </c>
      <c r="E264" s="25"/>
      <c r="F264" s="25" t="s">
        <v>1117</v>
      </c>
      <c r="G264" s="25" t="str">
        <f>IF(ISERROR(VLOOKUP($B264&amp;" "&amp;$H264,Lists!$N$4:$O$14,2,FALSE)),"",VLOOKUP($B264&amp;" "&amp;$H264,Lists!$N$4:$O$14,2,FALSE))</f>
        <v/>
      </c>
      <c r="H264" s="25" t="str">
        <f>IF(ISERROR(VLOOKUP($F264,Lists!$L$4:$M$7,2,FALSE)),"",VLOOKUP($F264,Lists!$L$4:$M$7,2,FALSE))</f>
        <v/>
      </c>
      <c r="I264" s="96" t="str">
        <f t="shared" si="12"/>
        <v/>
      </c>
      <c r="J264" s="25" t="str">
        <f t="shared" ref="J264:J327" si="13">IF(ISERROR(E264*G264),"",E264*G264)</f>
        <v/>
      </c>
      <c r="K264" s="25" t="str">
        <f>IF(ISERROR(VLOOKUP($B264,Lists!$B$4:$K$12,10,FALSE)),"",IF(B264="Hydrogen",LOOKUP(D264,Lists!$AL$4:$AL$7,Lists!$AM$4:$AM$7),VLOOKUP($B264,Lists!$B$4:$K$12,10,FALSE)))</f>
        <v/>
      </c>
      <c r="L264" s="4"/>
      <c r="M264" s="4"/>
    </row>
    <row r="265" spans="1:13" x14ac:dyDescent="0.25">
      <c r="A265" s="12"/>
      <c r="B265" s="18" t="s">
        <v>758</v>
      </c>
      <c r="C265" s="12" t="str">
        <f>IF(ISERROR(VLOOKUP($B265,Lists!$B$4:$C$12,2,FALSE)),"",VLOOKUP($B265,Lists!$B$4:$C$12,2,FALSE))</f>
        <v/>
      </c>
      <c r="D265" s="18" t="s">
        <v>801</v>
      </c>
      <c r="E265" s="25"/>
      <c r="F265" s="25" t="s">
        <v>1117</v>
      </c>
      <c r="G265" s="25" t="str">
        <f>IF(ISERROR(VLOOKUP($B265&amp;" "&amp;$H265,Lists!$N$4:$O$14,2,FALSE)),"",VLOOKUP($B265&amp;" "&amp;$H265,Lists!$N$4:$O$14,2,FALSE))</f>
        <v/>
      </c>
      <c r="H265" s="25" t="str">
        <f>IF(ISERROR(VLOOKUP($F265,Lists!$L$4:$M$7,2,FALSE)),"",VLOOKUP($F265,Lists!$L$4:$M$7,2,FALSE))</f>
        <v/>
      </c>
      <c r="I265" s="96" t="str">
        <f t="shared" si="12"/>
        <v/>
      </c>
      <c r="J265" s="25" t="str">
        <f t="shared" si="13"/>
        <v/>
      </c>
      <c r="K265" s="25" t="str">
        <f>IF(ISERROR(VLOOKUP($B265,Lists!$B$4:$K$12,10,FALSE)),"",IF(B265="Hydrogen",LOOKUP(D265,Lists!$AL$4:$AL$7,Lists!$AM$4:$AM$7),VLOOKUP($B265,Lists!$B$4:$K$12,10,FALSE)))</f>
        <v/>
      </c>
      <c r="L265" s="4"/>
      <c r="M265" s="4"/>
    </row>
    <row r="266" spans="1:13" x14ac:dyDescent="0.25">
      <c r="A266" s="12"/>
      <c r="B266" s="18" t="s">
        <v>758</v>
      </c>
      <c r="C266" s="12" t="str">
        <f>IF(ISERROR(VLOOKUP($B266,Lists!$B$4:$C$12,2,FALSE)),"",VLOOKUP($B266,Lists!$B$4:$C$12,2,FALSE))</f>
        <v/>
      </c>
      <c r="D266" s="18" t="s">
        <v>801</v>
      </c>
      <c r="E266" s="25"/>
      <c r="F266" s="25" t="s">
        <v>1117</v>
      </c>
      <c r="G266" s="25" t="str">
        <f>IF(ISERROR(VLOOKUP($B266&amp;" "&amp;$H266,Lists!$N$4:$O$14,2,FALSE)),"",VLOOKUP($B266&amp;" "&amp;$H266,Lists!$N$4:$O$14,2,FALSE))</f>
        <v/>
      </c>
      <c r="H266" s="25" t="str">
        <f>IF(ISERROR(VLOOKUP($F266,Lists!$L$4:$M$7,2,FALSE)),"",VLOOKUP($F266,Lists!$L$4:$M$7,2,FALSE))</f>
        <v/>
      </c>
      <c r="I266" s="96" t="str">
        <f t="shared" si="12"/>
        <v/>
      </c>
      <c r="J266" s="25" t="str">
        <f t="shared" si="13"/>
        <v/>
      </c>
      <c r="K266" s="25" t="str">
        <f>IF(ISERROR(VLOOKUP($B266,Lists!$B$4:$K$12,10,FALSE)),"",IF(B266="Hydrogen",LOOKUP(D266,Lists!$AL$4:$AL$7,Lists!$AM$4:$AM$7),VLOOKUP($B266,Lists!$B$4:$K$12,10,FALSE)))</f>
        <v/>
      </c>
      <c r="L266" s="4"/>
      <c r="M266" s="4"/>
    </row>
    <row r="267" spans="1:13" x14ac:dyDescent="0.25">
      <c r="A267" s="12"/>
      <c r="B267" s="18" t="s">
        <v>758</v>
      </c>
      <c r="C267" s="12" t="str">
        <f>IF(ISERROR(VLOOKUP($B267,Lists!$B$4:$C$12,2,FALSE)),"",VLOOKUP($B267,Lists!$B$4:$C$12,2,FALSE))</f>
        <v/>
      </c>
      <c r="D267" s="18" t="s">
        <v>801</v>
      </c>
      <c r="E267" s="25"/>
      <c r="F267" s="25" t="s">
        <v>1117</v>
      </c>
      <c r="G267" s="25" t="str">
        <f>IF(ISERROR(VLOOKUP($B267&amp;" "&amp;$H267,Lists!$N$4:$O$14,2,FALSE)),"",VLOOKUP($B267&amp;" "&amp;$H267,Lists!$N$4:$O$14,2,FALSE))</f>
        <v/>
      </c>
      <c r="H267" s="25" t="str">
        <f>IF(ISERROR(VLOOKUP($F267,Lists!$L$4:$M$7,2,FALSE)),"",VLOOKUP($F267,Lists!$L$4:$M$7,2,FALSE))</f>
        <v/>
      </c>
      <c r="I267" s="96" t="str">
        <f t="shared" si="12"/>
        <v/>
      </c>
      <c r="J267" s="25" t="str">
        <f t="shared" si="13"/>
        <v/>
      </c>
      <c r="K267" s="25" t="str">
        <f>IF(ISERROR(VLOOKUP($B267,Lists!$B$4:$K$12,10,FALSE)),"",IF(B267="Hydrogen",LOOKUP(D267,Lists!$AL$4:$AL$7,Lists!$AM$4:$AM$7),VLOOKUP($B267,Lists!$B$4:$K$12,10,FALSE)))</f>
        <v/>
      </c>
      <c r="L267" s="4"/>
      <c r="M267" s="4"/>
    </row>
    <row r="268" spans="1:13" x14ac:dyDescent="0.25">
      <c r="A268" s="12"/>
      <c r="B268" s="18" t="s">
        <v>758</v>
      </c>
      <c r="C268" s="12" t="str">
        <f>IF(ISERROR(VLOOKUP($B268,Lists!$B$4:$C$12,2,FALSE)),"",VLOOKUP($B268,Lists!$B$4:$C$12,2,FALSE))</f>
        <v/>
      </c>
      <c r="D268" s="18" t="s">
        <v>801</v>
      </c>
      <c r="E268" s="25"/>
      <c r="F268" s="25" t="s">
        <v>1117</v>
      </c>
      <c r="G268" s="25" t="str">
        <f>IF(ISERROR(VLOOKUP($B268&amp;" "&amp;$H268,Lists!$N$4:$O$14,2,FALSE)),"",VLOOKUP($B268&amp;" "&amp;$H268,Lists!$N$4:$O$14,2,FALSE))</f>
        <v/>
      </c>
      <c r="H268" s="25" t="str">
        <f>IF(ISERROR(VLOOKUP($F268,Lists!$L$4:$M$7,2,FALSE)),"",VLOOKUP($F268,Lists!$L$4:$M$7,2,FALSE))</f>
        <v/>
      </c>
      <c r="I268" s="96" t="str">
        <f t="shared" si="12"/>
        <v/>
      </c>
      <c r="J268" s="25" t="str">
        <f t="shared" si="13"/>
        <v/>
      </c>
      <c r="K268" s="25" t="str">
        <f>IF(ISERROR(VLOOKUP($B268,Lists!$B$4:$K$12,10,FALSE)),"",IF(B268="Hydrogen",LOOKUP(D268,Lists!$AL$4:$AL$7,Lists!$AM$4:$AM$7),VLOOKUP($B268,Lists!$B$4:$K$12,10,FALSE)))</f>
        <v/>
      </c>
      <c r="L268" s="4"/>
      <c r="M268" s="4"/>
    </row>
    <row r="269" spans="1:13" x14ac:dyDescent="0.25">
      <c r="A269" s="12"/>
      <c r="B269" s="18" t="s">
        <v>758</v>
      </c>
      <c r="C269" s="12" t="str">
        <f>IF(ISERROR(VLOOKUP($B269,Lists!$B$4:$C$12,2,FALSE)),"",VLOOKUP($B269,Lists!$B$4:$C$12,2,FALSE))</f>
        <v/>
      </c>
      <c r="D269" s="18" t="s">
        <v>801</v>
      </c>
      <c r="E269" s="25"/>
      <c r="F269" s="25" t="s">
        <v>1117</v>
      </c>
      <c r="G269" s="25" t="str">
        <f>IF(ISERROR(VLOOKUP($B269&amp;" "&amp;$H269,Lists!$N$4:$O$14,2,FALSE)),"",VLOOKUP($B269&amp;" "&amp;$H269,Lists!$N$4:$O$14,2,FALSE))</f>
        <v/>
      </c>
      <c r="H269" s="25" t="str">
        <f>IF(ISERROR(VLOOKUP($F269,Lists!$L$4:$M$7,2,FALSE)),"",VLOOKUP($F269,Lists!$L$4:$M$7,2,FALSE))</f>
        <v/>
      </c>
      <c r="I269" s="96" t="str">
        <f t="shared" si="12"/>
        <v/>
      </c>
      <c r="J269" s="25" t="str">
        <f t="shared" si="13"/>
        <v/>
      </c>
      <c r="K269" s="25" t="str">
        <f>IF(ISERROR(VLOOKUP($B269,Lists!$B$4:$K$12,10,FALSE)),"",IF(B269="Hydrogen",LOOKUP(D269,Lists!$AL$4:$AL$7,Lists!$AM$4:$AM$7),VLOOKUP($B269,Lists!$B$4:$K$12,10,FALSE)))</f>
        <v/>
      </c>
      <c r="L269" s="4"/>
      <c r="M269" s="4"/>
    </row>
    <row r="270" spans="1:13" x14ac:dyDescent="0.25">
      <c r="A270" s="12"/>
      <c r="B270" s="18" t="s">
        <v>758</v>
      </c>
      <c r="C270" s="12" t="str">
        <f>IF(ISERROR(VLOOKUP($B270,Lists!$B$4:$C$12,2,FALSE)),"",VLOOKUP($B270,Lists!$B$4:$C$12,2,FALSE))</f>
        <v/>
      </c>
      <c r="D270" s="18" t="s">
        <v>801</v>
      </c>
      <c r="E270" s="25"/>
      <c r="F270" s="25" t="s">
        <v>1117</v>
      </c>
      <c r="G270" s="25" t="str">
        <f>IF(ISERROR(VLOOKUP($B270&amp;" "&amp;$H270,Lists!$N$4:$O$14,2,FALSE)),"",VLOOKUP($B270&amp;" "&amp;$H270,Lists!$N$4:$O$14,2,FALSE))</f>
        <v/>
      </c>
      <c r="H270" s="25" t="str">
        <f>IF(ISERROR(VLOOKUP($F270,Lists!$L$4:$M$7,2,FALSE)),"",VLOOKUP($F270,Lists!$L$4:$M$7,2,FALSE))</f>
        <v/>
      </c>
      <c r="I270" s="96" t="str">
        <f t="shared" si="12"/>
        <v/>
      </c>
      <c r="J270" s="25" t="str">
        <f t="shared" si="13"/>
        <v/>
      </c>
      <c r="K270" s="25" t="str">
        <f>IF(ISERROR(VLOOKUP($B270,Lists!$B$4:$K$12,10,FALSE)),"",IF(B270="Hydrogen",LOOKUP(D270,Lists!$AL$4:$AL$7,Lists!$AM$4:$AM$7),VLOOKUP($B270,Lists!$B$4:$K$12,10,FALSE)))</f>
        <v/>
      </c>
      <c r="L270" s="4"/>
      <c r="M270" s="4"/>
    </row>
    <row r="271" spans="1:13" x14ac:dyDescent="0.25">
      <c r="A271" s="12"/>
      <c r="B271" s="18" t="s">
        <v>758</v>
      </c>
      <c r="C271" s="12" t="str">
        <f>IF(ISERROR(VLOOKUP($B271,Lists!$B$4:$C$12,2,FALSE)),"",VLOOKUP($B271,Lists!$B$4:$C$12,2,FALSE))</f>
        <v/>
      </c>
      <c r="D271" s="18" t="s">
        <v>801</v>
      </c>
      <c r="E271" s="25"/>
      <c r="F271" s="25" t="s">
        <v>1117</v>
      </c>
      <c r="G271" s="25" t="str">
        <f>IF(ISERROR(VLOOKUP($B271&amp;" "&amp;$H271,Lists!$N$4:$O$14,2,FALSE)),"",VLOOKUP($B271&amp;" "&amp;$H271,Lists!$N$4:$O$14,2,FALSE))</f>
        <v/>
      </c>
      <c r="H271" s="25" t="str">
        <f>IF(ISERROR(VLOOKUP($F271,Lists!$L$4:$M$7,2,FALSE)),"",VLOOKUP($F271,Lists!$L$4:$M$7,2,FALSE))</f>
        <v/>
      </c>
      <c r="I271" s="96" t="str">
        <f t="shared" si="12"/>
        <v/>
      </c>
      <c r="J271" s="25" t="str">
        <f t="shared" si="13"/>
        <v/>
      </c>
      <c r="K271" s="25" t="str">
        <f>IF(ISERROR(VLOOKUP($B271,Lists!$B$4:$K$12,10,FALSE)),"",IF(B271="Hydrogen",LOOKUP(D271,Lists!$AL$4:$AL$7,Lists!$AM$4:$AM$7),VLOOKUP($B271,Lists!$B$4:$K$12,10,FALSE)))</f>
        <v/>
      </c>
      <c r="L271" s="4"/>
      <c r="M271" s="4"/>
    </row>
    <row r="272" spans="1:13" x14ac:dyDescent="0.25">
      <c r="A272" s="12"/>
      <c r="B272" s="18" t="s">
        <v>758</v>
      </c>
      <c r="C272" s="12" t="str">
        <f>IF(ISERROR(VLOOKUP($B272,Lists!$B$4:$C$12,2,FALSE)),"",VLOOKUP($B272,Lists!$B$4:$C$12,2,FALSE))</f>
        <v/>
      </c>
      <c r="D272" s="18" t="s">
        <v>801</v>
      </c>
      <c r="E272" s="25"/>
      <c r="F272" s="25" t="s">
        <v>1117</v>
      </c>
      <c r="G272" s="25" t="str">
        <f>IF(ISERROR(VLOOKUP($B272&amp;" "&amp;$H272,Lists!$N$4:$O$14,2,FALSE)),"",VLOOKUP($B272&amp;" "&amp;$H272,Lists!$N$4:$O$14,2,FALSE))</f>
        <v/>
      </c>
      <c r="H272" s="25" t="str">
        <f>IF(ISERROR(VLOOKUP($F272,Lists!$L$4:$M$7,2,FALSE)),"",VLOOKUP($F272,Lists!$L$4:$M$7,2,FALSE))</f>
        <v/>
      </c>
      <c r="I272" s="96" t="str">
        <f t="shared" si="12"/>
        <v/>
      </c>
      <c r="J272" s="25" t="str">
        <f t="shared" si="13"/>
        <v/>
      </c>
      <c r="K272" s="25" t="str">
        <f>IF(ISERROR(VLOOKUP($B272,Lists!$B$4:$K$12,10,FALSE)),"",IF(B272="Hydrogen",LOOKUP(D272,Lists!$AL$4:$AL$7,Lists!$AM$4:$AM$7),VLOOKUP($B272,Lists!$B$4:$K$12,10,FALSE)))</f>
        <v/>
      </c>
      <c r="L272" s="4"/>
      <c r="M272" s="4"/>
    </row>
    <row r="273" spans="1:13" x14ac:dyDescent="0.25">
      <c r="A273" s="12"/>
      <c r="B273" s="18" t="s">
        <v>758</v>
      </c>
      <c r="C273" s="12" t="str">
        <f>IF(ISERROR(VLOOKUP($B273,Lists!$B$4:$C$12,2,FALSE)),"",VLOOKUP($B273,Lists!$B$4:$C$12,2,FALSE))</f>
        <v/>
      </c>
      <c r="D273" s="18" t="s">
        <v>801</v>
      </c>
      <c r="E273" s="25"/>
      <c r="F273" s="25" t="s">
        <v>1117</v>
      </c>
      <c r="G273" s="25" t="str">
        <f>IF(ISERROR(VLOOKUP($B273&amp;" "&amp;$H273,Lists!$N$4:$O$14,2,FALSE)),"",VLOOKUP($B273&amp;" "&amp;$H273,Lists!$N$4:$O$14,2,FALSE))</f>
        <v/>
      </c>
      <c r="H273" s="25" t="str">
        <f>IF(ISERROR(VLOOKUP($F273,Lists!$L$4:$M$7,2,FALSE)),"",VLOOKUP($F273,Lists!$L$4:$M$7,2,FALSE))</f>
        <v/>
      </c>
      <c r="I273" s="96" t="str">
        <f t="shared" si="12"/>
        <v/>
      </c>
      <c r="J273" s="25" t="str">
        <f t="shared" si="13"/>
        <v/>
      </c>
      <c r="K273" s="25" t="str">
        <f>IF(ISERROR(VLOOKUP($B273,Lists!$B$4:$K$12,10,FALSE)),"",IF(B273="Hydrogen",LOOKUP(D273,Lists!$AL$4:$AL$7,Lists!$AM$4:$AM$7),VLOOKUP($B273,Lists!$B$4:$K$12,10,FALSE)))</f>
        <v/>
      </c>
      <c r="L273" s="4"/>
      <c r="M273" s="4"/>
    </row>
    <row r="274" spans="1:13" x14ac:dyDescent="0.25">
      <c r="A274" s="12"/>
      <c r="B274" s="18" t="s">
        <v>758</v>
      </c>
      <c r="C274" s="12" t="str">
        <f>IF(ISERROR(VLOOKUP($B274,Lists!$B$4:$C$12,2,FALSE)),"",VLOOKUP($B274,Lists!$B$4:$C$12,2,FALSE))</f>
        <v/>
      </c>
      <c r="D274" s="18" t="s">
        <v>801</v>
      </c>
      <c r="E274" s="25"/>
      <c r="F274" s="25" t="s">
        <v>1117</v>
      </c>
      <c r="G274" s="25" t="str">
        <f>IF(ISERROR(VLOOKUP($B274&amp;" "&amp;$H274,Lists!$N$4:$O$14,2,FALSE)),"",VLOOKUP($B274&amp;" "&amp;$H274,Lists!$N$4:$O$14,2,FALSE))</f>
        <v/>
      </c>
      <c r="H274" s="25" t="str">
        <f>IF(ISERROR(VLOOKUP($F274,Lists!$L$4:$M$7,2,FALSE)),"",VLOOKUP($F274,Lists!$L$4:$M$7,2,FALSE))</f>
        <v/>
      </c>
      <c r="I274" s="96" t="str">
        <f t="shared" si="12"/>
        <v/>
      </c>
      <c r="J274" s="25" t="str">
        <f t="shared" si="13"/>
        <v/>
      </c>
      <c r="K274" s="25" t="str">
        <f>IF(ISERROR(VLOOKUP($B274,Lists!$B$4:$K$12,10,FALSE)),"",IF(B274="Hydrogen",LOOKUP(D274,Lists!$AL$4:$AL$7,Lists!$AM$4:$AM$7),VLOOKUP($B274,Lists!$B$4:$K$12,10,FALSE)))</f>
        <v/>
      </c>
      <c r="L274" s="4"/>
      <c r="M274" s="4"/>
    </row>
    <row r="275" spans="1:13" x14ac:dyDescent="0.25">
      <c r="A275" s="12"/>
      <c r="B275" s="18" t="s">
        <v>758</v>
      </c>
      <c r="C275" s="12" t="str">
        <f>IF(ISERROR(VLOOKUP($B275,Lists!$B$4:$C$12,2,FALSE)),"",VLOOKUP($B275,Lists!$B$4:$C$12,2,FALSE))</f>
        <v/>
      </c>
      <c r="D275" s="18" t="s">
        <v>801</v>
      </c>
      <c r="E275" s="25"/>
      <c r="F275" s="25" t="s">
        <v>1117</v>
      </c>
      <c r="G275" s="25" t="str">
        <f>IF(ISERROR(VLOOKUP($B275&amp;" "&amp;$H275,Lists!$N$4:$O$14,2,FALSE)),"",VLOOKUP($B275&amp;" "&amp;$H275,Lists!$N$4:$O$14,2,FALSE))</f>
        <v/>
      </c>
      <c r="H275" s="25" t="str">
        <f>IF(ISERROR(VLOOKUP($F275,Lists!$L$4:$M$7,2,FALSE)),"",VLOOKUP($F275,Lists!$L$4:$M$7,2,FALSE))</f>
        <v/>
      </c>
      <c r="I275" s="96" t="str">
        <f t="shared" si="12"/>
        <v/>
      </c>
      <c r="J275" s="25" t="str">
        <f t="shared" si="13"/>
        <v/>
      </c>
      <c r="K275" s="25" t="str">
        <f>IF(ISERROR(VLOOKUP($B275,Lists!$B$4:$K$12,10,FALSE)),"",IF(B275="Hydrogen",LOOKUP(D275,Lists!$AL$4:$AL$7,Lists!$AM$4:$AM$7),VLOOKUP($B275,Lists!$B$4:$K$12,10,FALSE)))</f>
        <v/>
      </c>
      <c r="L275" s="4"/>
      <c r="M275" s="4"/>
    </row>
    <row r="276" spans="1:13" x14ac:dyDescent="0.25">
      <c r="A276" s="12"/>
      <c r="B276" s="18" t="s">
        <v>758</v>
      </c>
      <c r="C276" s="12" t="str">
        <f>IF(ISERROR(VLOOKUP($B276,Lists!$B$4:$C$12,2,FALSE)),"",VLOOKUP($B276,Lists!$B$4:$C$12,2,FALSE))</f>
        <v/>
      </c>
      <c r="D276" s="18" t="s">
        <v>801</v>
      </c>
      <c r="E276" s="25"/>
      <c r="F276" s="25" t="s">
        <v>1117</v>
      </c>
      <c r="G276" s="25" t="str">
        <f>IF(ISERROR(VLOOKUP($B276&amp;" "&amp;$H276,Lists!$N$4:$O$14,2,FALSE)),"",VLOOKUP($B276&amp;" "&amp;$H276,Lists!$N$4:$O$14,2,FALSE))</f>
        <v/>
      </c>
      <c r="H276" s="25" t="str">
        <f>IF(ISERROR(VLOOKUP($F276,Lists!$L$4:$M$7,2,FALSE)),"",VLOOKUP($F276,Lists!$L$4:$M$7,2,FALSE))</f>
        <v/>
      </c>
      <c r="I276" s="96" t="str">
        <f t="shared" si="12"/>
        <v/>
      </c>
      <c r="J276" s="25" t="str">
        <f t="shared" si="13"/>
        <v/>
      </c>
      <c r="K276" s="25" t="str">
        <f>IF(ISERROR(VLOOKUP($B276,Lists!$B$4:$K$12,10,FALSE)),"",IF(B276="Hydrogen",LOOKUP(D276,Lists!$AL$4:$AL$7,Lists!$AM$4:$AM$7),VLOOKUP($B276,Lists!$B$4:$K$12,10,FALSE)))</f>
        <v/>
      </c>
      <c r="L276" s="4"/>
      <c r="M276" s="4"/>
    </row>
    <row r="277" spans="1:13" x14ac:dyDescent="0.25">
      <c r="A277" s="12"/>
      <c r="B277" s="18" t="s">
        <v>758</v>
      </c>
      <c r="C277" s="12" t="str">
        <f>IF(ISERROR(VLOOKUP($B277,Lists!$B$4:$C$12,2,FALSE)),"",VLOOKUP($B277,Lists!$B$4:$C$12,2,FALSE))</f>
        <v/>
      </c>
      <c r="D277" s="18" t="s">
        <v>801</v>
      </c>
      <c r="E277" s="25"/>
      <c r="F277" s="25" t="s">
        <v>1117</v>
      </c>
      <c r="G277" s="25" t="str">
        <f>IF(ISERROR(VLOOKUP($B277&amp;" "&amp;$H277,Lists!$N$4:$O$14,2,FALSE)),"",VLOOKUP($B277&amp;" "&amp;$H277,Lists!$N$4:$O$14,2,FALSE))</f>
        <v/>
      </c>
      <c r="H277" s="25" t="str">
        <f>IF(ISERROR(VLOOKUP($F277,Lists!$L$4:$M$7,2,FALSE)),"",VLOOKUP($F277,Lists!$L$4:$M$7,2,FALSE))</f>
        <v/>
      </c>
      <c r="I277" s="96" t="str">
        <f t="shared" si="12"/>
        <v/>
      </c>
      <c r="J277" s="25" t="str">
        <f t="shared" si="13"/>
        <v/>
      </c>
      <c r="K277" s="25" t="str">
        <f>IF(ISERROR(VLOOKUP($B277,Lists!$B$4:$K$12,10,FALSE)),"",IF(B277="Hydrogen",LOOKUP(D277,Lists!$AL$4:$AL$7,Lists!$AM$4:$AM$7),VLOOKUP($B277,Lists!$B$4:$K$12,10,FALSE)))</f>
        <v/>
      </c>
      <c r="L277" s="4"/>
      <c r="M277" s="4"/>
    </row>
    <row r="278" spans="1:13" x14ac:dyDescent="0.25">
      <c r="A278" s="12"/>
      <c r="B278" s="18" t="s">
        <v>758</v>
      </c>
      <c r="C278" s="12" t="str">
        <f>IF(ISERROR(VLOOKUP($B278,Lists!$B$4:$C$12,2,FALSE)),"",VLOOKUP($B278,Lists!$B$4:$C$12,2,FALSE))</f>
        <v/>
      </c>
      <c r="D278" s="18" t="s">
        <v>801</v>
      </c>
      <c r="E278" s="25"/>
      <c r="F278" s="25" t="s">
        <v>1117</v>
      </c>
      <c r="G278" s="25" t="str">
        <f>IF(ISERROR(VLOOKUP($B278&amp;" "&amp;$H278,Lists!$N$4:$O$14,2,FALSE)),"",VLOOKUP($B278&amp;" "&amp;$H278,Lists!$N$4:$O$14,2,FALSE))</f>
        <v/>
      </c>
      <c r="H278" s="25" t="str">
        <f>IF(ISERROR(VLOOKUP($F278,Lists!$L$4:$M$7,2,FALSE)),"",VLOOKUP($F278,Lists!$L$4:$M$7,2,FALSE))</f>
        <v/>
      </c>
      <c r="I278" s="96" t="str">
        <f t="shared" si="12"/>
        <v/>
      </c>
      <c r="J278" s="25" t="str">
        <f t="shared" si="13"/>
        <v/>
      </c>
      <c r="K278" s="25" t="str">
        <f>IF(ISERROR(VLOOKUP($B278,Lists!$B$4:$K$12,10,FALSE)),"",IF(B278="Hydrogen",LOOKUP(D278,Lists!$AL$4:$AL$7,Lists!$AM$4:$AM$7),VLOOKUP($B278,Lists!$B$4:$K$12,10,FALSE)))</f>
        <v/>
      </c>
      <c r="L278" s="4"/>
      <c r="M278" s="4"/>
    </row>
    <row r="279" spans="1:13" x14ac:dyDescent="0.25">
      <c r="A279" s="12"/>
      <c r="B279" s="18" t="s">
        <v>758</v>
      </c>
      <c r="C279" s="12" t="str">
        <f>IF(ISERROR(VLOOKUP($B279,Lists!$B$4:$C$12,2,FALSE)),"",VLOOKUP($B279,Lists!$B$4:$C$12,2,FALSE))</f>
        <v/>
      </c>
      <c r="D279" s="18" t="s">
        <v>801</v>
      </c>
      <c r="E279" s="25"/>
      <c r="F279" s="25" t="s">
        <v>1117</v>
      </c>
      <c r="G279" s="25" t="str">
        <f>IF(ISERROR(VLOOKUP($B279&amp;" "&amp;$H279,Lists!$N$4:$O$14,2,FALSE)),"",VLOOKUP($B279&amp;" "&amp;$H279,Lists!$N$4:$O$14,2,FALSE))</f>
        <v/>
      </c>
      <c r="H279" s="25" t="str">
        <f>IF(ISERROR(VLOOKUP($F279,Lists!$L$4:$M$7,2,FALSE)),"",VLOOKUP($F279,Lists!$L$4:$M$7,2,FALSE))</f>
        <v/>
      </c>
      <c r="I279" s="96" t="str">
        <f t="shared" si="12"/>
        <v/>
      </c>
      <c r="J279" s="25" t="str">
        <f t="shared" si="13"/>
        <v/>
      </c>
      <c r="K279" s="25" t="str">
        <f>IF(ISERROR(VLOOKUP($B279,Lists!$B$4:$K$12,10,FALSE)),"",IF(B279="Hydrogen",LOOKUP(D279,Lists!$AL$4:$AL$7,Lists!$AM$4:$AM$7),VLOOKUP($B279,Lists!$B$4:$K$12,10,FALSE)))</f>
        <v/>
      </c>
      <c r="L279" s="4"/>
      <c r="M279" s="4"/>
    </row>
    <row r="280" spans="1:13" x14ac:dyDescent="0.25">
      <c r="A280" s="12"/>
      <c r="B280" s="18" t="s">
        <v>758</v>
      </c>
      <c r="C280" s="12" t="str">
        <f>IF(ISERROR(VLOOKUP($B280,Lists!$B$4:$C$12,2,FALSE)),"",VLOOKUP($B280,Lists!$B$4:$C$12,2,FALSE))</f>
        <v/>
      </c>
      <c r="D280" s="18" t="s">
        <v>801</v>
      </c>
      <c r="E280" s="25"/>
      <c r="F280" s="25" t="s">
        <v>1117</v>
      </c>
      <c r="G280" s="25" t="str">
        <f>IF(ISERROR(VLOOKUP($B280&amp;" "&amp;$H280,Lists!$N$4:$O$14,2,FALSE)),"",VLOOKUP($B280&amp;" "&amp;$H280,Lists!$N$4:$O$14,2,FALSE))</f>
        <v/>
      </c>
      <c r="H280" s="25" t="str">
        <f>IF(ISERROR(VLOOKUP($F280,Lists!$L$4:$M$7,2,FALSE)),"",VLOOKUP($F280,Lists!$L$4:$M$7,2,FALSE))</f>
        <v/>
      </c>
      <c r="I280" s="96" t="str">
        <f t="shared" si="12"/>
        <v/>
      </c>
      <c r="J280" s="25" t="str">
        <f t="shared" si="13"/>
        <v/>
      </c>
      <c r="K280" s="25" t="str">
        <f>IF(ISERROR(VLOOKUP($B280,Lists!$B$4:$K$12,10,FALSE)),"",IF(B280="Hydrogen",LOOKUP(D280,Lists!$AL$4:$AL$7,Lists!$AM$4:$AM$7),VLOOKUP($B280,Lists!$B$4:$K$12,10,FALSE)))</f>
        <v/>
      </c>
      <c r="L280" s="4"/>
      <c r="M280" s="4"/>
    </row>
    <row r="281" spans="1:13" x14ac:dyDescent="0.25">
      <c r="A281" s="12"/>
      <c r="B281" s="18" t="s">
        <v>758</v>
      </c>
      <c r="C281" s="12" t="str">
        <f>IF(ISERROR(VLOOKUP($B281,Lists!$B$4:$C$12,2,FALSE)),"",VLOOKUP($B281,Lists!$B$4:$C$12,2,FALSE))</f>
        <v/>
      </c>
      <c r="D281" s="18" t="s">
        <v>801</v>
      </c>
      <c r="E281" s="25"/>
      <c r="F281" s="25" t="s">
        <v>1117</v>
      </c>
      <c r="G281" s="25" t="str">
        <f>IF(ISERROR(VLOOKUP($B281&amp;" "&amp;$H281,Lists!$N$4:$O$14,2,FALSE)),"",VLOOKUP($B281&amp;" "&amp;$H281,Lists!$N$4:$O$14,2,FALSE))</f>
        <v/>
      </c>
      <c r="H281" s="25" t="str">
        <f>IF(ISERROR(VLOOKUP($F281,Lists!$L$4:$M$7,2,FALSE)),"",VLOOKUP($F281,Lists!$L$4:$M$7,2,FALSE))</f>
        <v/>
      </c>
      <c r="I281" s="96" t="str">
        <f t="shared" si="12"/>
        <v/>
      </c>
      <c r="J281" s="25" t="str">
        <f t="shared" si="13"/>
        <v/>
      </c>
      <c r="K281" s="25" t="str">
        <f>IF(ISERROR(VLOOKUP($B281,Lists!$B$4:$K$12,10,FALSE)),"",IF(B281="Hydrogen",LOOKUP(D281,Lists!$AL$4:$AL$7,Lists!$AM$4:$AM$7),VLOOKUP($B281,Lists!$B$4:$K$12,10,FALSE)))</f>
        <v/>
      </c>
      <c r="L281" s="4"/>
      <c r="M281" s="4"/>
    </row>
    <row r="282" spans="1:13" x14ac:dyDescent="0.25">
      <c r="A282" s="12"/>
      <c r="B282" s="18" t="s">
        <v>758</v>
      </c>
      <c r="C282" s="12" t="str">
        <f>IF(ISERROR(VLOOKUP($B282,Lists!$B$4:$C$12,2,FALSE)),"",VLOOKUP($B282,Lists!$B$4:$C$12,2,FALSE))</f>
        <v/>
      </c>
      <c r="D282" s="18" t="s">
        <v>801</v>
      </c>
      <c r="E282" s="25"/>
      <c r="F282" s="25" t="s">
        <v>1117</v>
      </c>
      <c r="G282" s="25" t="str">
        <f>IF(ISERROR(VLOOKUP($B282&amp;" "&amp;$H282,Lists!$N$4:$O$14,2,FALSE)),"",VLOOKUP($B282&amp;" "&amp;$H282,Lists!$N$4:$O$14,2,FALSE))</f>
        <v/>
      </c>
      <c r="H282" s="25" t="str">
        <f>IF(ISERROR(VLOOKUP($F282,Lists!$L$4:$M$7,2,FALSE)),"",VLOOKUP($F282,Lists!$L$4:$M$7,2,FALSE))</f>
        <v/>
      </c>
      <c r="I282" s="96" t="str">
        <f t="shared" si="12"/>
        <v/>
      </c>
      <c r="J282" s="25" t="str">
        <f t="shared" si="13"/>
        <v/>
      </c>
      <c r="K282" s="25" t="str">
        <f>IF(ISERROR(VLOOKUP($B282,Lists!$B$4:$K$12,10,FALSE)),"",IF(B282="Hydrogen",LOOKUP(D282,Lists!$AL$4:$AL$7,Lists!$AM$4:$AM$7),VLOOKUP($B282,Lists!$B$4:$K$12,10,FALSE)))</f>
        <v/>
      </c>
      <c r="L282" s="4"/>
      <c r="M282" s="4"/>
    </row>
    <row r="283" spans="1:13" x14ac:dyDescent="0.25">
      <c r="A283" s="12"/>
      <c r="B283" s="18" t="s">
        <v>758</v>
      </c>
      <c r="C283" s="12" t="str">
        <f>IF(ISERROR(VLOOKUP($B283,Lists!$B$4:$C$12,2,FALSE)),"",VLOOKUP($B283,Lists!$B$4:$C$12,2,FALSE))</f>
        <v/>
      </c>
      <c r="D283" s="18" t="s">
        <v>801</v>
      </c>
      <c r="E283" s="25"/>
      <c r="F283" s="25" t="s">
        <v>1117</v>
      </c>
      <c r="G283" s="25" t="str">
        <f>IF(ISERROR(VLOOKUP($B283&amp;" "&amp;$H283,Lists!$N$4:$O$14,2,FALSE)),"",VLOOKUP($B283&amp;" "&amp;$H283,Lists!$N$4:$O$14,2,FALSE))</f>
        <v/>
      </c>
      <c r="H283" s="25" t="str">
        <f>IF(ISERROR(VLOOKUP($F283,Lists!$L$4:$M$7,2,FALSE)),"",VLOOKUP($F283,Lists!$L$4:$M$7,2,FALSE))</f>
        <v/>
      </c>
      <c r="I283" s="96" t="str">
        <f t="shared" si="12"/>
        <v/>
      </c>
      <c r="J283" s="25" t="str">
        <f t="shared" si="13"/>
        <v/>
      </c>
      <c r="K283" s="25" t="str">
        <f>IF(ISERROR(VLOOKUP($B283,Lists!$B$4:$K$12,10,FALSE)),"",IF(B283="Hydrogen",LOOKUP(D283,Lists!$AL$4:$AL$7,Lists!$AM$4:$AM$7),VLOOKUP($B283,Lists!$B$4:$K$12,10,FALSE)))</f>
        <v/>
      </c>
      <c r="L283" s="4"/>
      <c r="M283" s="4"/>
    </row>
    <row r="284" spans="1:13" x14ac:dyDescent="0.25">
      <c r="A284" s="12"/>
      <c r="B284" s="18" t="s">
        <v>758</v>
      </c>
      <c r="C284" s="12" t="str">
        <f>IF(ISERROR(VLOOKUP($B284,Lists!$B$4:$C$12,2,FALSE)),"",VLOOKUP($B284,Lists!$B$4:$C$12,2,FALSE))</f>
        <v/>
      </c>
      <c r="D284" s="18" t="s">
        <v>801</v>
      </c>
      <c r="E284" s="25"/>
      <c r="F284" s="25" t="s">
        <v>1117</v>
      </c>
      <c r="G284" s="25" t="str">
        <f>IF(ISERROR(VLOOKUP($B284&amp;" "&amp;$H284,Lists!$N$4:$O$14,2,FALSE)),"",VLOOKUP($B284&amp;" "&amp;$H284,Lists!$N$4:$O$14,2,FALSE))</f>
        <v/>
      </c>
      <c r="H284" s="25" t="str">
        <f>IF(ISERROR(VLOOKUP($F284,Lists!$L$4:$M$7,2,FALSE)),"",VLOOKUP($F284,Lists!$L$4:$M$7,2,FALSE))</f>
        <v/>
      </c>
      <c r="I284" s="96" t="str">
        <f t="shared" si="12"/>
        <v/>
      </c>
      <c r="J284" s="25" t="str">
        <f t="shared" si="13"/>
        <v/>
      </c>
      <c r="K284" s="25" t="str">
        <f>IF(ISERROR(VLOOKUP($B284,Lists!$B$4:$K$12,10,FALSE)),"",IF(B284="Hydrogen",LOOKUP(D284,Lists!$AL$4:$AL$7,Lists!$AM$4:$AM$7),VLOOKUP($B284,Lists!$B$4:$K$12,10,FALSE)))</f>
        <v/>
      </c>
      <c r="L284" s="4"/>
      <c r="M284" s="4"/>
    </row>
    <row r="285" spans="1:13" x14ac:dyDescent="0.25">
      <c r="A285" s="12"/>
      <c r="B285" s="18" t="s">
        <v>758</v>
      </c>
      <c r="C285" s="12" t="str">
        <f>IF(ISERROR(VLOOKUP($B285,Lists!$B$4:$C$12,2,FALSE)),"",VLOOKUP($B285,Lists!$B$4:$C$12,2,FALSE))</f>
        <v/>
      </c>
      <c r="D285" s="18" t="s">
        <v>801</v>
      </c>
      <c r="E285" s="25"/>
      <c r="F285" s="25" t="s">
        <v>1117</v>
      </c>
      <c r="G285" s="25" t="str">
        <f>IF(ISERROR(VLOOKUP($B285&amp;" "&amp;$H285,Lists!$N$4:$O$14,2,FALSE)),"",VLOOKUP($B285&amp;" "&amp;$H285,Lists!$N$4:$O$14,2,FALSE))</f>
        <v/>
      </c>
      <c r="H285" s="25" t="str">
        <f>IF(ISERROR(VLOOKUP($F285,Lists!$L$4:$M$7,2,FALSE)),"",VLOOKUP($F285,Lists!$L$4:$M$7,2,FALSE))</f>
        <v/>
      </c>
      <c r="I285" s="96" t="str">
        <f t="shared" si="12"/>
        <v/>
      </c>
      <c r="J285" s="25" t="str">
        <f t="shared" si="13"/>
        <v/>
      </c>
      <c r="K285" s="25" t="str">
        <f>IF(ISERROR(VLOOKUP($B285,Lists!$B$4:$K$12,10,FALSE)),"",IF(B285="Hydrogen",LOOKUP(D285,Lists!$AL$4:$AL$7,Lists!$AM$4:$AM$7),VLOOKUP($B285,Lists!$B$4:$K$12,10,FALSE)))</f>
        <v/>
      </c>
      <c r="L285" s="4"/>
      <c r="M285" s="4"/>
    </row>
    <row r="286" spans="1:13" x14ac:dyDescent="0.25">
      <c r="A286" s="12"/>
      <c r="B286" s="18" t="s">
        <v>758</v>
      </c>
      <c r="C286" s="12" t="str">
        <f>IF(ISERROR(VLOOKUP($B286,Lists!$B$4:$C$12,2,FALSE)),"",VLOOKUP($B286,Lists!$B$4:$C$12,2,FALSE))</f>
        <v/>
      </c>
      <c r="D286" s="18" t="s">
        <v>801</v>
      </c>
      <c r="E286" s="25"/>
      <c r="F286" s="25" t="s">
        <v>1117</v>
      </c>
      <c r="G286" s="25" t="str">
        <f>IF(ISERROR(VLOOKUP($B286&amp;" "&amp;$H286,Lists!$N$4:$O$14,2,FALSE)),"",VLOOKUP($B286&amp;" "&amp;$H286,Lists!$N$4:$O$14,2,FALSE))</f>
        <v/>
      </c>
      <c r="H286" s="25" t="str">
        <f>IF(ISERROR(VLOOKUP($F286,Lists!$L$4:$M$7,2,FALSE)),"",VLOOKUP($F286,Lists!$L$4:$M$7,2,FALSE))</f>
        <v/>
      </c>
      <c r="I286" s="96" t="str">
        <f t="shared" si="12"/>
        <v/>
      </c>
      <c r="J286" s="25" t="str">
        <f t="shared" si="13"/>
        <v/>
      </c>
      <c r="K286" s="25" t="str">
        <f>IF(ISERROR(VLOOKUP($B286,Lists!$B$4:$K$12,10,FALSE)),"",IF(B286="Hydrogen",LOOKUP(D286,Lists!$AL$4:$AL$7,Lists!$AM$4:$AM$7),VLOOKUP($B286,Lists!$B$4:$K$12,10,FALSE)))</f>
        <v/>
      </c>
      <c r="L286" s="4"/>
      <c r="M286" s="4"/>
    </row>
    <row r="287" spans="1:13" x14ac:dyDescent="0.25">
      <c r="A287" s="12"/>
      <c r="B287" s="18" t="s">
        <v>758</v>
      </c>
      <c r="C287" s="12" t="str">
        <f>IF(ISERROR(VLOOKUP($B287,Lists!$B$4:$C$12,2,FALSE)),"",VLOOKUP($B287,Lists!$B$4:$C$12,2,FALSE))</f>
        <v/>
      </c>
      <c r="D287" s="18" t="s">
        <v>801</v>
      </c>
      <c r="E287" s="25"/>
      <c r="F287" s="25" t="s">
        <v>1117</v>
      </c>
      <c r="G287" s="25" t="str">
        <f>IF(ISERROR(VLOOKUP($B287&amp;" "&amp;$H287,Lists!$N$4:$O$14,2,FALSE)),"",VLOOKUP($B287&amp;" "&amp;$H287,Lists!$N$4:$O$14,2,FALSE))</f>
        <v/>
      </c>
      <c r="H287" s="25" t="str">
        <f>IF(ISERROR(VLOOKUP($F287,Lists!$L$4:$M$7,2,FALSE)),"",VLOOKUP($F287,Lists!$L$4:$M$7,2,FALSE))</f>
        <v/>
      </c>
      <c r="I287" s="96" t="str">
        <f t="shared" si="12"/>
        <v/>
      </c>
      <c r="J287" s="25" t="str">
        <f t="shared" si="13"/>
        <v/>
      </c>
      <c r="K287" s="25" t="str">
        <f>IF(ISERROR(VLOOKUP($B287,Lists!$B$4:$K$12,10,FALSE)),"",IF(B287="Hydrogen",LOOKUP(D287,Lists!$AL$4:$AL$7,Lists!$AM$4:$AM$7),VLOOKUP($B287,Lists!$B$4:$K$12,10,FALSE)))</f>
        <v/>
      </c>
      <c r="L287" s="4"/>
      <c r="M287" s="4"/>
    </row>
    <row r="288" spans="1:13" x14ac:dyDescent="0.25">
      <c r="A288" s="12"/>
      <c r="B288" s="18" t="s">
        <v>758</v>
      </c>
      <c r="C288" s="12" t="str">
        <f>IF(ISERROR(VLOOKUP($B288,Lists!$B$4:$C$12,2,FALSE)),"",VLOOKUP($B288,Lists!$B$4:$C$12,2,FALSE))</f>
        <v/>
      </c>
      <c r="D288" s="18" t="s">
        <v>801</v>
      </c>
      <c r="E288" s="25"/>
      <c r="F288" s="25" t="s">
        <v>1117</v>
      </c>
      <c r="G288" s="25" t="str">
        <f>IF(ISERROR(VLOOKUP($B288&amp;" "&amp;$H288,Lists!$N$4:$O$14,2,FALSE)),"",VLOOKUP($B288&amp;" "&amp;$H288,Lists!$N$4:$O$14,2,FALSE))</f>
        <v/>
      </c>
      <c r="H288" s="25" t="str">
        <f>IF(ISERROR(VLOOKUP($F288,Lists!$L$4:$M$7,2,FALSE)),"",VLOOKUP($F288,Lists!$L$4:$M$7,2,FALSE))</f>
        <v/>
      </c>
      <c r="I288" s="96" t="str">
        <f t="shared" si="12"/>
        <v/>
      </c>
      <c r="J288" s="25" t="str">
        <f t="shared" si="13"/>
        <v/>
      </c>
      <c r="K288" s="25" t="str">
        <f>IF(ISERROR(VLOOKUP($B288,Lists!$B$4:$K$12,10,FALSE)),"",IF(B288="Hydrogen",LOOKUP(D288,Lists!$AL$4:$AL$7,Lists!$AM$4:$AM$7),VLOOKUP($B288,Lists!$B$4:$K$12,10,FALSE)))</f>
        <v/>
      </c>
      <c r="L288" s="4"/>
      <c r="M288" s="4"/>
    </row>
    <row r="289" spans="1:13" x14ac:dyDescent="0.25">
      <c r="A289" s="12"/>
      <c r="B289" s="18" t="s">
        <v>758</v>
      </c>
      <c r="C289" s="12" t="str">
        <f>IF(ISERROR(VLOOKUP($B289,Lists!$B$4:$C$12,2,FALSE)),"",VLOOKUP($B289,Lists!$B$4:$C$12,2,FALSE))</f>
        <v/>
      </c>
      <c r="D289" s="18" t="s">
        <v>801</v>
      </c>
      <c r="E289" s="25"/>
      <c r="F289" s="25" t="s">
        <v>1117</v>
      </c>
      <c r="G289" s="25" t="str">
        <f>IF(ISERROR(VLOOKUP($B289&amp;" "&amp;$H289,Lists!$N$4:$O$14,2,FALSE)),"",VLOOKUP($B289&amp;" "&amp;$H289,Lists!$N$4:$O$14,2,FALSE))</f>
        <v/>
      </c>
      <c r="H289" s="25" t="str">
        <f>IF(ISERROR(VLOOKUP($F289,Lists!$L$4:$M$7,2,FALSE)),"",VLOOKUP($F289,Lists!$L$4:$M$7,2,FALSE))</f>
        <v/>
      </c>
      <c r="I289" s="96" t="str">
        <f t="shared" si="12"/>
        <v/>
      </c>
      <c r="J289" s="25" t="str">
        <f t="shared" si="13"/>
        <v/>
      </c>
      <c r="K289" s="25" t="str">
        <f>IF(ISERROR(VLOOKUP($B289,Lists!$B$4:$K$12,10,FALSE)),"",IF(B289="Hydrogen",LOOKUP(D289,Lists!$AL$4:$AL$7,Lists!$AM$4:$AM$7),VLOOKUP($B289,Lists!$B$4:$K$12,10,FALSE)))</f>
        <v/>
      </c>
      <c r="L289" s="4"/>
      <c r="M289" s="4"/>
    </row>
    <row r="290" spans="1:13" x14ac:dyDescent="0.25">
      <c r="A290" s="12"/>
      <c r="B290" s="18" t="s">
        <v>758</v>
      </c>
      <c r="C290" s="12" t="str">
        <f>IF(ISERROR(VLOOKUP($B290,Lists!$B$4:$C$12,2,FALSE)),"",VLOOKUP($B290,Lists!$B$4:$C$12,2,FALSE))</f>
        <v/>
      </c>
      <c r="D290" s="18" t="s">
        <v>801</v>
      </c>
      <c r="E290" s="25"/>
      <c r="F290" s="25" t="s">
        <v>1117</v>
      </c>
      <c r="G290" s="25" t="str">
        <f>IF(ISERROR(VLOOKUP($B290&amp;" "&amp;$H290,Lists!$N$4:$O$14,2,FALSE)),"",VLOOKUP($B290&amp;" "&amp;$H290,Lists!$N$4:$O$14,2,FALSE))</f>
        <v/>
      </c>
      <c r="H290" s="25" t="str">
        <f>IF(ISERROR(VLOOKUP($F290,Lists!$L$4:$M$7,2,FALSE)),"",VLOOKUP($F290,Lists!$L$4:$M$7,2,FALSE))</f>
        <v/>
      </c>
      <c r="I290" s="96" t="str">
        <f t="shared" si="12"/>
        <v/>
      </c>
      <c r="J290" s="25" t="str">
        <f t="shared" si="13"/>
        <v/>
      </c>
      <c r="K290" s="25" t="str">
        <f>IF(ISERROR(VLOOKUP($B290,Lists!$B$4:$K$12,10,FALSE)),"",IF(B290="Hydrogen",LOOKUP(D290,Lists!$AL$4:$AL$7,Lists!$AM$4:$AM$7),VLOOKUP($B290,Lists!$B$4:$K$12,10,FALSE)))</f>
        <v/>
      </c>
      <c r="L290" s="4"/>
      <c r="M290" s="4"/>
    </row>
    <row r="291" spans="1:13" x14ac:dyDescent="0.25">
      <c r="A291" s="12"/>
      <c r="B291" s="18" t="s">
        <v>758</v>
      </c>
      <c r="C291" s="12" t="str">
        <f>IF(ISERROR(VLOOKUP($B291,Lists!$B$4:$C$12,2,FALSE)),"",VLOOKUP($B291,Lists!$B$4:$C$12,2,FALSE))</f>
        <v/>
      </c>
      <c r="D291" s="18" t="s">
        <v>801</v>
      </c>
      <c r="E291" s="25"/>
      <c r="F291" s="25" t="s">
        <v>1117</v>
      </c>
      <c r="G291" s="25" t="str">
        <f>IF(ISERROR(VLOOKUP($B291&amp;" "&amp;$H291,Lists!$N$4:$O$14,2,FALSE)),"",VLOOKUP($B291&amp;" "&amp;$H291,Lists!$N$4:$O$14,2,FALSE))</f>
        <v/>
      </c>
      <c r="H291" s="25" t="str">
        <f>IF(ISERROR(VLOOKUP($F291,Lists!$L$4:$M$7,2,FALSE)),"",VLOOKUP($F291,Lists!$L$4:$M$7,2,FALSE))</f>
        <v/>
      </c>
      <c r="I291" s="96" t="str">
        <f t="shared" si="12"/>
        <v/>
      </c>
      <c r="J291" s="25" t="str">
        <f t="shared" si="13"/>
        <v/>
      </c>
      <c r="K291" s="25" t="str">
        <f>IF(ISERROR(VLOOKUP($B291,Lists!$B$4:$K$12,10,FALSE)),"",IF(B291="Hydrogen",LOOKUP(D291,Lists!$AL$4:$AL$7,Lists!$AM$4:$AM$7),VLOOKUP($B291,Lists!$B$4:$K$12,10,FALSE)))</f>
        <v/>
      </c>
      <c r="L291" s="4"/>
      <c r="M291" s="4"/>
    </row>
    <row r="292" spans="1:13" x14ac:dyDescent="0.25">
      <c r="A292" s="12"/>
      <c r="B292" s="18" t="s">
        <v>758</v>
      </c>
      <c r="C292" s="12" t="str">
        <f>IF(ISERROR(VLOOKUP($B292,Lists!$B$4:$C$12,2,FALSE)),"",VLOOKUP($B292,Lists!$B$4:$C$12,2,FALSE))</f>
        <v/>
      </c>
      <c r="D292" s="18" t="s">
        <v>801</v>
      </c>
      <c r="E292" s="25"/>
      <c r="F292" s="25" t="s">
        <v>1117</v>
      </c>
      <c r="G292" s="25" t="str">
        <f>IF(ISERROR(VLOOKUP($B292&amp;" "&amp;$H292,Lists!$N$4:$O$14,2,FALSE)),"",VLOOKUP($B292&amp;" "&amp;$H292,Lists!$N$4:$O$14,2,FALSE))</f>
        <v/>
      </c>
      <c r="H292" s="25" t="str">
        <f>IF(ISERROR(VLOOKUP($F292,Lists!$L$4:$M$7,2,FALSE)),"",VLOOKUP($F292,Lists!$L$4:$M$7,2,FALSE))</f>
        <v/>
      </c>
      <c r="I292" s="96" t="str">
        <f t="shared" si="12"/>
        <v/>
      </c>
      <c r="J292" s="25" t="str">
        <f t="shared" si="13"/>
        <v/>
      </c>
      <c r="K292" s="25" t="str">
        <f>IF(ISERROR(VLOOKUP($B292,Lists!$B$4:$K$12,10,FALSE)),"",IF(B292="Hydrogen",LOOKUP(D292,Lists!$AL$4:$AL$7,Lists!$AM$4:$AM$7),VLOOKUP($B292,Lists!$B$4:$K$12,10,FALSE)))</f>
        <v/>
      </c>
      <c r="L292" s="4"/>
      <c r="M292" s="4"/>
    </row>
    <row r="293" spans="1:13" x14ac:dyDescent="0.25">
      <c r="A293" s="12"/>
      <c r="B293" s="18" t="s">
        <v>758</v>
      </c>
      <c r="C293" s="12" t="str">
        <f>IF(ISERROR(VLOOKUP($B293,Lists!$B$4:$C$12,2,FALSE)),"",VLOOKUP($B293,Lists!$B$4:$C$12,2,FALSE))</f>
        <v/>
      </c>
      <c r="D293" s="18" t="s">
        <v>801</v>
      </c>
      <c r="E293" s="25"/>
      <c r="F293" s="25" t="s">
        <v>1117</v>
      </c>
      <c r="G293" s="25" t="str">
        <f>IF(ISERROR(VLOOKUP($B293&amp;" "&amp;$H293,Lists!$N$4:$O$14,2,FALSE)),"",VLOOKUP($B293&amp;" "&amp;$H293,Lists!$N$4:$O$14,2,FALSE))</f>
        <v/>
      </c>
      <c r="H293" s="25" t="str">
        <f>IF(ISERROR(VLOOKUP($F293,Lists!$L$4:$M$7,2,FALSE)),"",VLOOKUP($F293,Lists!$L$4:$M$7,2,FALSE))</f>
        <v/>
      </c>
      <c r="I293" s="96" t="str">
        <f t="shared" si="12"/>
        <v/>
      </c>
      <c r="J293" s="25" t="str">
        <f t="shared" si="13"/>
        <v/>
      </c>
      <c r="K293" s="25" t="str">
        <f>IF(ISERROR(VLOOKUP($B293,Lists!$B$4:$K$12,10,FALSE)),"",IF(B293="Hydrogen",LOOKUP(D293,Lists!$AL$4:$AL$7,Lists!$AM$4:$AM$7),VLOOKUP($B293,Lists!$B$4:$K$12,10,FALSE)))</f>
        <v/>
      </c>
      <c r="L293" s="4"/>
      <c r="M293" s="4"/>
    </row>
    <row r="294" spans="1:13" x14ac:dyDescent="0.25">
      <c r="A294" s="12"/>
      <c r="B294" s="18" t="s">
        <v>758</v>
      </c>
      <c r="C294" s="12" t="str">
        <f>IF(ISERROR(VLOOKUP($B294,Lists!$B$4:$C$12,2,FALSE)),"",VLOOKUP($B294,Lists!$B$4:$C$12,2,FALSE))</f>
        <v/>
      </c>
      <c r="D294" s="18" t="s">
        <v>801</v>
      </c>
      <c r="E294" s="25"/>
      <c r="F294" s="25" t="s">
        <v>1117</v>
      </c>
      <c r="G294" s="25" t="str">
        <f>IF(ISERROR(VLOOKUP($B294&amp;" "&amp;$H294,Lists!$N$4:$O$14,2,FALSE)),"",VLOOKUP($B294&amp;" "&amp;$H294,Lists!$N$4:$O$14,2,FALSE))</f>
        <v/>
      </c>
      <c r="H294" s="25" t="str">
        <f>IF(ISERROR(VLOOKUP($F294,Lists!$L$4:$M$7,2,FALSE)),"",VLOOKUP($F294,Lists!$L$4:$M$7,2,FALSE))</f>
        <v/>
      </c>
      <c r="I294" s="96" t="str">
        <f t="shared" si="12"/>
        <v/>
      </c>
      <c r="J294" s="25" t="str">
        <f t="shared" si="13"/>
        <v/>
      </c>
      <c r="K294" s="25" t="str">
        <f>IF(ISERROR(VLOOKUP($B294,Lists!$B$4:$K$12,10,FALSE)),"",IF(B294="Hydrogen",LOOKUP(D294,Lists!$AL$4:$AL$7,Lists!$AM$4:$AM$7),VLOOKUP($B294,Lists!$B$4:$K$12,10,FALSE)))</f>
        <v/>
      </c>
      <c r="L294" s="4"/>
      <c r="M294" s="4"/>
    </row>
    <row r="295" spans="1:13" x14ac:dyDescent="0.25">
      <c r="A295" s="12"/>
      <c r="B295" s="18" t="s">
        <v>758</v>
      </c>
      <c r="C295" s="12" t="str">
        <f>IF(ISERROR(VLOOKUP($B295,Lists!$B$4:$C$12,2,FALSE)),"",VLOOKUP($B295,Lists!$B$4:$C$12,2,FALSE))</f>
        <v/>
      </c>
      <c r="D295" s="18" t="s">
        <v>801</v>
      </c>
      <c r="E295" s="25"/>
      <c r="F295" s="25" t="s">
        <v>1117</v>
      </c>
      <c r="G295" s="25" t="str">
        <f>IF(ISERROR(VLOOKUP($B295&amp;" "&amp;$H295,Lists!$N$4:$O$14,2,FALSE)),"",VLOOKUP($B295&amp;" "&amp;$H295,Lists!$N$4:$O$14,2,FALSE))</f>
        <v/>
      </c>
      <c r="H295" s="25" t="str">
        <f>IF(ISERROR(VLOOKUP($F295,Lists!$L$4:$M$7,2,FALSE)),"",VLOOKUP($F295,Lists!$L$4:$M$7,2,FALSE))</f>
        <v/>
      </c>
      <c r="I295" s="96" t="str">
        <f t="shared" si="12"/>
        <v/>
      </c>
      <c r="J295" s="25" t="str">
        <f t="shared" si="13"/>
        <v/>
      </c>
      <c r="K295" s="25" t="str">
        <f>IF(ISERROR(VLOOKUP($B295,Lists!$B$4:$K$12,10,FALSE)),"",IF(B295="Hydrogen",LOOKUP(D295,Lists!$AL$4:$AL$7,Lists!$AM$4:$AM$7),VLOOKUP($B295,Lists!$B$4:$K$12,10,FALSE)))</f>
        <v/>
      </c>
      <c r="L295" s="4"/>
      <c r="M295" s="4"/>
    </row>
    <row r="296" spans="1:13" x14ac:dyDescent="0.25">
      <c r="A296" s="12"/>
      <c r="B296" s="18" t="s">
        <v>758</v>
      </c>
      <c r="C296" s="12" t="str">
        <f>IF(ISERROR(VLOOKUP($B296,Lists!$B$4:$C$12,2,FALSE)),"",VLOOKUP($B296,Lists!$B$4:$C$12,2,FALSE))</f>
        <v/>
      </c>
      <c r="D296" s="18" t="s">
        <v>801</v>
      </c>
      <c r="E296" s="25"/>
      <c r="F296" s="25" t="s">
        <v>1117</v>
      </c>
      <c r="G296" s="25" t="str">
        <f>IF(ISERROR(VLOOKUP($B296&amp;" "&amp;$H296,Lists!$N$4:$O$14,2,FALSE)),"",VLOOKUP($B296&amp;" "&amp;$H296,Lists!$N$4:$O$14,2,FALSE))</f>
        <v/>
      </c>
      <c r="H296" s="25" t="str">
        <f>IF(ISERROR(VLOOKUP($F296,Lists!$L$4:$M$7,2,FALSE)),"",VLOOKUP($F296,Lists!$L$4:$M$7,2,FALSE))</f>
        <v/>
      </c>
      <c r="I296" s="96" t="str">
        <f t="shared" si="12"/>
        <v/>
      </c>
      <c r="J296" s="25" t="str">
        <f t="shared" si="13"/>
        <v/>
      </c>
      <c r="K296" s="25" t="str">
        <f>IF(ISERROR(VLOOKUP($B296,Lists!$B$4:$K$12,10,FALSE)),"",IF(B296="Hydrogen",LOOKUP(D296,Lists!$AL$4:$AL$7,Lists!$AM$4:$AM$7),VLOOKUP($B296,Lists!$B$4:$K$12,10,FALSE)))</f>
        <v/>
      </c>
      <c r="L296" s="4"/>
      <c r="M296" s="4"/>
    </row>
    <row r="297" spans="1:13" x14ac:dyDescent="0.25">
      <c r="A297" s="12"/>
      <c r="B297" s="18" t="s">
        <v>758</v>
      </c>
      <c r="C297" s="12" t="str">
        <f>IF(ISERROR(VLOOKUP($B297,Lists!$B$4:$C$12,2,FALSE)),"",VLOOKUP($B297,Lists!$B$4:$C$12,2,FALSE))</f>
        <v/>
      </c>
      <c r="D297" s="18" t="s">
        <v>801</v>
      </c>
      <c r="E297" s="25"/>
      <c r="F297" s="25" t="s">
        <v>1117</v>
      </c>
      <c r="G297" s="25" t="str">
        <f>IF(ISERROR(VLOOKUP($B297&amp;" "&amp;$H297,Lists!$N$4:$O$14,2,FALSE)),"",VLOOKUP($B297&amp;" "&amp;$H297,Lists!$N$4:$O$14,2,FALSE))</f>
        <v/>
      </c>
      <c r="H297" s="25" t="str">
        <f>IF(ISERROR(VLOOKUP($F297,Lists!$L$4:$M$7,2,FALSE)),"",VLOOKUP($F297,Lists!$L$4:$M$7,2,FALSE))</f>
        <v/>
      </c>
      <c r="I297" s="96" t="str">
        <f t="shared" si="12"/>
        <v/>
      </c>
      <c r="J297" s="25" t="str">
        <f t="shared" si="13"/>
        <v/>
      </c>
      <c r="K297" s="25" t="str">
        <f>IF(ISERROR(VLOOKUP($B297,Lists!$B$4:$K$12,10,FALSE)),"",IF(B297="Hydrogen",LOOKUP(D297,Lists!$AL$4:$AL$7,Lists!$AM$4:$AM$7),VLOOKUP($B297,Lists!$B$4:$K$12,10,FALSE)))</f>
        <v/>
      </c>
      <c r="L297" s="4"/>
      <c r="M297" s="4"/>
    </row>
    <row r="298" spans="1:13" x14ac:dyDescent="0.25">
      <c r="A298" s="12"/>
      <c r="B298" s="18" t="s">
        <v>758</v>
      </c>
      <c r="C298" s="12" t="str">
        <f>IF(ISERROR(VLOOKUP($B298,Lists!$B$4:$C$12,2,FALSE)),"",VLOOKUP($B298,Lists!$B$4:$C$12,2,FALSE))</f>
        <v/>
      </c>
      <c r="D298" s="18" t="s">
        <v>801</v>
      </c>
      <c r="E298" s="25"/>
      <c r="F298" s="25" t="s">
        <v>1117</v>
      </c>
      <c r="G298" s="25" t="str">
        <f>IF(ISERROR(VLOOKUP($B298&amp;" "&amp;$H298,Lists!$N$4:$O$14,2,FALSE)),"",VLOOKUP($B298&amp;" "&amp;$H298,Lists!$N$4:$O$14,2,FALSE))</f>
        <v/>
      </c>
      <c r="H298" s="25" t="str">
        <f>IF(ISERROR(VLOOKUP($F298,Lists!$L$4:$M$7,2,FALSE)),"",VLOOKUP($F298,Lists!$L$4:$M$7,2,FALSE))</f>
        <v/>
      </c>
      <c r="I298" s="96" t="str">
        <f t="shared" si="12"/>
        <v/>
      </c>
      <c r="J298" s="25" t="str">
        <f t="shared" si="13"/>
        <v/>
      </c>
      <c r="K298" s="25" t="str">
        <f>IF(ISERROR(VLOOKUP($B298,Lists!$B$4:$K$12,10,FALSE)),"",IF(B298="Hydrogen",LOOKUP(D298,Lists!$AL$4:$AL$7,Lists!$AM$4:$AM$7),VLOOKUP($B298,Lists!$B$4:$K$12,10,FALSE)))</f>
        <v/>
      </c>
      <c r="L298" s="4"/>
      <c r="M298" s="4"/>
    </row>
    <row r="299" spans="1:13" x14ac:dyDescent="0.25">
      <c r="A299" s="12"/>
      <c r="B299" s="18" t="s">
        <v>758</v>
      </c>
      <c r="C299" s="12" t="str">
        <f>IF(ISERROR(VLOOKUP($B299,Lists!$B$4:$C$12,2,FALSE)),"",VLOOKUP($B299,Lists!$B$4:$C$12,2,FALSE))</f>
        <v/>
      </c>
      <c r="D299" s="18" t="s">
        <v>801</v>
      </c>
      <c r="E299" s="25"/>
      <c r="F299" s="25" t="s">
        <v>1117</v>
      </c>
      <c r="G299" s="25" t="str">
        <f>IF(ISERROR(VLOOKUP($B299&amp;" "&amp;$H299,Lists!$N$4:$O$14,2,FALSE)),"",VLOOKUP($B299&amp;" "&amp;$H299,Lists!$N$4:$O$14,2,FALSE))</f>
        <v/>
      </c>
      <c r="H299" s="25" t="str">
        <f>IF(ISERROR(VLOOKUP($F299,Lists!$L$4:$M$7,2,FALSE)),"",VLOOKUP($F299,Lists!$L$4:$M$7,2,FALSE))</f>
        <v/>
      </c>
      <c r="I299" s="96" t="str">
        <f t="shared" si="12"/>
        <v/>
      </c>
      <c r="J299" s="25" t="str">
        <f t="shared" si="13"/>
        <v/>
      </c>
      <c r="K299" s="25" t="str">
        <f>IF(ISERROR(VLOOKUP($B299,Lists!$B$4:$K$12,10,FALSE)),"",IF(B299="Hydrogen",LOOKUP(D299,Lists!$AL$4:$AL$7,Lists!$AM$4:$AM$7),VLOOKUP($B299,Lists!$B$4:$K$12,10,FALSE)))</f>
        <v/>
      </c>
      <c r="L299" s="4"/>
      <c r="M299" s="4"/>
    </row>
    <row r="300" spans="1:13" x14ac:dyDescent="0.25">
      <c r="A300" s="12"/>
      <c r="B300" s="18" t="s">
        <v>758</v>
      </c>
      <c r="C300" s="12" t="str">
        <f>IF(ISERROR(VLOOKUP($B300,Lists!$B$4:$C$12,2,FALSE)),"",VLOOKUP($B300,Lists!$B$4:$C$12,2,FALSE))</f>
        <v/>
      </c>
      <c r="D300" s="18" t="s">
        <v>801</v>
      </c>
      <c r="E300" s="25"/>
      <c r="F300" s="25" t="s">
        <v>1117</v>
      </c>
      <c r="G300" s="25" t="str">
        <f>IF(ISERROR(VLOOKUP($B300&amp;" "&amp;$H300,Lists!$N$4:$O$14,2,FALSE)),"",VLOOKUP($B300&amp;" "&amp;$H300,Lists!$N$4:$O$14,2,FALSE))</f>
        <v/>
      </c>
      <c r="H300" s="25" t="str">
        <f>IF(ISERROR(VLOOKUP($F300,Lists!$L$4:$M$7,2,FALSE)),"",VLOOKUP($F300,Lists!$L$4:$M$7,2,FALSE))</f>
        <v/>
      </c>
      <c r="I300" s="96" t="str">
        <f t="shared" si="12"/>
        <v/>
      </c>
      <c r="J300" s="25" t="str">
        <f t="shared" si="13"/>
        <v/>
      </c>
      <c r="K300" s="25" t="str">
        <f>IF(ISERROR(VLOOKUP($B300,Lists!$B$4:$K$12,10,FALSE)),"",IF(B300="Hydrogen",LOOKUP(D300,Lists!$AL$4:$AL$7,Lists!$AM$4:$AM$7),VLOOKUP($B300,Lists!$B$4:$K$12,10,FALSE)))</f>
        <v/>
      </c>
      <c r="L300" s="4"/>
      <c r="M300" s="4"/>
    </row>
    <row r="301" spans="1:13" x14ac:dyDescent="0.25">
      <c r="A301" s="12"/>
      <c r="B301" s="18" t="s">
        <v>758</v>
      </c>
      <c r="C301" s="12" t="str">
        <f>IF(ISERROR(VLOOKUP($B301,Lists!$B$4:$C$12,2,FALSE)),"",VLOOKUP($B301,Lists!$B$4:$C$12,2,FALSE))</f>
        <v/>
      </c>
      <c r="D301" s="18" t="s">
        <v>801</v>
      </c>
      <c r="E301" s="25"/>
      <c r="F301" s="25" t="s">
        <v>1117</v>
      </c>
      <c r="G301" s="25" t="str">
        <f>IF(ISERROR(VLOOKUP($B301&amp;" "&amp;$H301,Lists!$N$4:$O$14,2,FALSE)),"",VLOOKUP($B301&amp;" "&amp;$H301,Lists!$N$4:$O$14,2,FALSE))</f>
        <v/>
      </c>
      <c r="H301" s="25" t="str">
        <f>IF(ISERROR(VLOOKUP($F301,Lists!$L$4:$M$7,2,FALSE)),"",VLOOKUP($F301,Lists!$L$4:$M$7,2,FALSE))</f>
        <v/>
      </c>
      <c r="I301" s="96" t="str">
        <f t="shared" si="12"/>
        <v/>
      </c>
      <c r="J301" s="25" t="str">
        <f t="shared" si="13"/>
        <v/>
      </c>
      <c r="K301" s="25" t="str">
        <f>IF(ISERROR(VLOOKUP($B301,Lists!$B$4:$K$12,10,FALSE)),"",IF(B301="Hydrogen",LOOKUP(D301,Lists!$AL$4:$AL$7,Lists!$AM$4:$AM$7),VLOOKUP($B301,Lists!$B$4:$K$12,10,FALSE)))</f>
        <v/>
      </c>
      <c r="L301" s="4"/>
      <c r="M301" s="4"/>
    </row>
    <row r="302" spans="1:13" x14ac:dyDescent="0.25">
      <c r="A302" s="12"/>
      <c r="B302" s="18" t="s">
        <v>758</v>
      </c>
      <c r="C302" s="12" t="str">
        <f>IF(ISERROR(VLOOKUP($B302,Lists!$B$4:$C$12,2,FALSE)),"",VLOOKUP($B302,Lists!$B$4:$C$12,2,FALSE))</f>
        <v/>
      </c>
      <c r="D302" s="18" t="s">
        <v>801</v>
      </c>
      <c r="E302" s="25"/>
      <c r="F302" s="25" t="s">
        <v>1117</v>
      </c>
      <c r="G302" s="25" t="str">
        <f>IF(ISERROR(VLOOKUP($B302&amp;" "&amp;$H302,Lists!$N$4:$O$14,2,FALSE)),"",VLOOKUP($B302&amp;" "&amp;$H302,Lists!$N$4:$O$14,2,FALSE))</f>
        <v/>
      </c>
      <c r="H302" s="25" t="str">
        <f>IF(ISERROR(VLOOKUP($F302,Lists!$L$4:$M$7,2,FALSE)),"",VLOOKUP($F302,Lists!$L$4:$M$7,2,FALSE))</f>
        <v/>
      </c>
      <c r="I302" s="96" t="str">
        <f t="shared" si="12"/>
        <v/>
      </c>
      <c r="J302" s="25" t="str">
        <f t="shared" si="13"/>
        <v/>
      </c>
      <c r="K302" s="25" t="str">
        <f>IF(ISERROR(VLOOKUP($B302,Lists!$B$4:$K$12,10,FALSE)),"",IF(B302="Hydrogen",LOOKUP(D302,Lists!$AL$4:$AL$7,Lists!$AM$4:$AM$7),VLOOKUP($B302,Lists!$B$4:$K$12,10,FALSE)))</f>
        <v/>
      </c>
      <c r="L302" s="4"/>
      <c r="M302" s="4"/>
    </row>
    <row r="303" spans="1:13" x14ac:dyDescent="0.25">
      <c r="A303" s="12"/>
      <c r="B303" s="18" t="s">
        <v>758</v>
      </c>
      <c r="C303" s="12" t="str">
        <f>IF(ISERROR(VLOOKUP($B303,Lists!$B$4:$C$12,2,FALSE)),"",VLOOKUP($B303,Lists!$B$4:$C$12,2,FALSE))</f>
        <v/>
      </c>
      <c r="D303" s="18" t="s">
        <v>801</v>
      </c>
      <c r="E303" s="25"/>
      <c r="F303" s="25" t="s">
        <v>1117</v>
      </c>
      <c r="G303" s="25" t="str">
        <f>IF(ISERROR(VLOOKUP($B303&amp;" "&amp;$H303,Lists!$N$4:$O$14,2,FALSE)),"",VLOOKUP($B303&amp;" "&amp;$H303,Lists!$N$4:$O$14,2,FALSE))</f>
        <v/>
      </c>
      <c r="H303" s="25" t="str">
        <f>IF(ISERROR(VLOOKUP($F303,Lists!$L$4:$M$7,2,FALSE)),"",VLOOKUP($F303,Lists!$L$4:$M$7,2,FALSE))</f>
        <v/>
      </c>
      <c r="I303" s="96" t="str">
        <f t="shared" si="12"/>
        <v/>
      </c>
      <c r="J303" s="25" t="str">
        <f t="shared" si="13"/>
        <v/>
      </c>
      <c r="K303" s="25" t="str">
        <f>IF(ISERROR(VLOOKUP($B303,Lists!$B$4:$K$12,10,FALSE)),"",IF(B303="Hydrogen",LOOKUP(D303,Lists!$AL$4:$AL$7,Lists!$AM$4:$AM$7),VLOOKUP($B303,Lists!$B$4:$K$12,10,FALSE)))</f>
        <v/>
      </c>
      <c r="L303" s="4"/>
      <c r="M303" s="4"/>
    </row>
    <row r="304" spans="1:13" x14ac:dyDescent="0.25">
      <c r="A304" s="12"/>
      <c r="B304" s="18" t="s">
        <v>758</v>
      </c>
      <c r="C304" s="12" t="str">
        <f>IF(ISERROR(VLOOKUP($B304,Lists!$B$4:$C$12,2,FALSE)),"",VLOOKUP($B304,Lists!$B$4:$C$12,2,FALSE))</f>
        <v/>
      </c>
      <c r="D304" s="18" t="s">
        <v>801</v>
      </c>
      <c r="E304" s="25"/>
      <c r="F304" s="25" t="s">
        <v>1117</v>
      </c>
      <c r="G304" s="25" t="str">
        <f>IF(ISERROR(VLOOKUP($B304&amp;" "&amp;$H304,Lists!$N$4:$O$14,2,FALSE)),"",VLOOKUP($B304&amp;" "&amp;$H304,Lists!$N$4:$O$14,2,FALSE))</f>
        <v/>
      </c>
      <c r="H304" s="25" t="str">
        <f>IF(ISERROR(VLOOKUP($F304,Lists!$L$4:$M$7,2,FALSE)),"",VLOOKUP($F304,Lists!$L$4:$M$7,2,FALSE))</f>
        <v/>
      </c>
      <c r="I304" s="96" t="str">
        <f t="shared" si="12"/>
        <v/>
      </c>
      <c r="J304" s="25" t="str">
        <f t="shared" si="13"/>
        <v/>
      </c>
      <c r="K304" s="25" t="str">
        <f>IF(ISERROR(VLOOKUP($B304,Lists!$B$4:$K$12,10,FALSE)),"",IF(B304="Hydrogen",LOOKUP(D304,Lists!$AL$4:$AL$7,Lists!$AM$4:$AM$7),VLOOKUP($B304,Lists!$B$4:$K$12,10,FALSE)))</f>
        <v/>
      </c>
      <c r="L304" s="4"/>
      <c r="M304" s="4"/>
    </row>
    <row r="305" spans="1:13" x14ac:dyDescent="0.25">
      <c r="A305" s="12"/>
      <c r="B305" s="18" t="s">
        <v>758</v>
      </c>
      <c r="C305" s="12" t="str">
        <f>IF(ISERROR(VLOOKUP($B305,Lists!$B$4:$C$12,2,FALSE)),"",VLOOKUP($B305,Lists!$B$4:$C$12,2,FALSE))</f>
        <v/>
      </c>
      <c r="D305" s="18" t="s">
        <v>801</v>
      </c>
      <c r="E305" s="25"/>
      <c r="F305" s="25" t="s">
        <v>1117</v>
      </c>
      <c r="G305" s="25" t="str">
        <f>IF(ISERROR(VLOOKUP($B305&amp;" "&amp;$H305,Lists!$N$4:$O$14,2,FALSE)),"",VLOOKUP($B305&amp;" "&amp;$H305,Lists!$N$4:$O$14,2,FALSE))</f>
        <v/>
      </c>
      <c r="H305" s="25" t="str">
        <f>IF(ISERROR(VLOOKUP($F305,Lists!$L$4:$M$7,2,FALSE)),"",VLOOKUP($F305,Lists!$L$4:$M$7,2,FALSE))</f>
        <v/>
      </c>
      <c r="I305" s="96" t="str">
        <f t="shared" si="12"/>
        <v/>
      </c>
      <c r="J305" s="25" t="str">
        <f t="shared" si="13"/>
        <v/>
      </c>
      <c r="K305" s="25" t="str">
        <f>IF(ISERROR(VLOOKUP($B305,Lists!$B$4:$K$12,10,FALSE)),"",IF(B305="Hydrogen",LOOKUP(D305,Lists!$AL$4:$AL$7,Lists!$AM$4:$AM$7),VLOOKUP($B305,Lists!$B$4:$K$12,10,FALSE)))</f>
        <v/>
      </c>
      <c r="L305" s="4"/>
      <c r="M305" s="4"/>
    </row>
    <row r="306" spans="1:13" x14ac:dyDescent="0.25">
      <c r="A306" s="12"/>
      <c r="B306" s="18" t="s">
        <v>758</v>
      </c>
      <c r="C306" s="12" t="str">
        <f>IF(ISERROR(VLOOKUP($B306,Lists!$B$4:$C$12,2,FALSE)),"",VLOOKUP($B306,Lists!$B$4:$C$12,2,FALSE))</f>
        <v/>
      </c>
      <c r="D306" s="18" t="s">
        <v>801</v>
      </c>
      <c r="E306" s="25"/>
      <c r="F306" s="25" t="s">
        <v>1117</v>
      </c>
      <c r="G306" s="25" t="str">
        <f>IF(ISERROR(VLOOKUP($B306&amp;" "&amp;$H306,Lists!$N$4:$O$14,2,FALSE)),"",VLOOKUP($B306&amp;" "&amp;$H306,Lists!$N$4:$O$14,2,FALSE))</f>
        <v/>
      </c>
      <c r="H306" s="25" t="str">
        <f>IF(ISERROR(VLOOKUP($F306,Lists!$L$4:$M$7,2,FALSE)),"",VLOOKUP($F306,Lists!$L$4:$M$7,2,FALSE))</f>
        <v/>
      </c>
      <c r="I306" s="96" t="str">
        <f t="shared" si="12"/>
        <v/>
      </c>
      <c r="J306" s="25" t="str">
        <f t="shared" si="13"/>
        <v/>
      </c>
      <c r="K306" s="25" t="str">
        <f>IF(ISERROR(VLOOKUP($B306,Lists!$B$4:$K$12,10,FALSE)),"",IF(B306="Hydrogen",LOOKUP(D306,Lists!$AL$4:$AL$7,Lists!$AM$4:$AM$7),VLOOKUP($B306,Lists!$B$4:$K$12,10,FALSE)))</f>
        <v/>
      </c>
      <c r="L306" s="4"/>
      <c r="M306" s="4"/>
    </row>
    <row r="307" spans="1:13" x14ac:dyDescent="0.25">
      <c r="A307" s="12"/>
      <c r="B307" s="18" t="s">
        <v>758</v>
      </c>
      <c r="C307" s="12" t="str">
        <f>IF(ISERROR(VLOOKUP($B307,Lists!$B$4:$C$12,2,FALSE)),"",VLOOKUP($B307,Lists!$B$4:$C$12,2,FALSE))</f>
        <v/>
      </c>
      <c r="D307" s="18" t="s">
        <v>801</v>
      </c>
      <c r="E307" s="25"/>
      <c r="F307" s="25" t="s">
        <v>1117</v>
      </c>
      <c r="G307" s="25" t="str">
        <f>IF(ISERROR(VLOOKUP($B307&amp;" "&amp;$H307,Lists!$N$4:$O$14,2,FALSE)),"",VLOOKUP($B307&amp;" "&amp;$H307,Lists!$N$4:$O$14,2,FALSE))</f>
        <v/>
      </c>
      <c r="H307" s="25" t="str">
        <f>IF(ISERROR(VLOOKUP($F307,Lists!$L$4:$M$7,2,FALSE)),"",VLOOKUP($F307,Lists!$L$4:$M$7,2,FALSE))</f>
        <v/>
      </c>
      <c r="I307" s="96" t="str">
        <f t="shared" si="12"/>
        <v/>
      </c>
      <c r="J307" s="25" t="str">
        <f t="shared" si="13"/>
        <v/>
      </c>
      <c r="K307" s="25" t="str">
        <f>IF(ISERROR(VLOOKUP($B307,Lists!$B$4:$K$12,10,FALSE)),"",IF(B307="Hydrogen",LOOKUP(D307,Lists!$AL$4:$AL$7,Lists!$AM$4:$AM$7),VLOOKUP($B307,Lists!$B$4:$K$12,10,FALSE)))</f>
        <v/>
      </c>
      <c r="L307" s="4"/>
      <c r="M307" s="4"/>
    </row>
    <row r="308" spans="1:13" x14ac:dyDescent="0.25">
      <c r="A308" s="12"/>
      <c r="B308" s="18" t="s">
        <v>758</v>
      </c>
      <c r="C308" s="12" t="str">
        <f>IF(ISERROR(VLOOKUP($B308,Lists!$B$4:$C$12,2,FALSE)),"",VLOOKUP($B308,Lists!$B$4:$C$12,2,FALSE))</f>
        <v/>
      </c>
      <c r="D308" s="18" t="s">
        <v>801</v>
      </c>
      <c r="E308" s="25"/>
      <c r="F308" s="25" t="s">
        <v>1117</v>
      </c>
      <c r="G308" s="25" t="str">
        <f>IF(ISERROR(VLOOKUP($B308&amp;" "&amp;$H308,Lists!$N$4:$O$14,2,FALSE)),"",VLOOKUP($B308&amp;" "&amp;$H308,Lists!$N$4:$O$14,2,FALSE))</f>
        <v/>
      </c>
      <c r="H308" s="25" t="str">
        <f>IF(ISERROR(VLOOKUP($F308,Lists!$L$4:$M$7,2,FALSE)),"",VLOOKUP($F308,Lists!$L$4:$M$7,2,FALSE))</f>
        <v/>
      </c>
      <c r="I308" s="96" t="str">
        <f t="shared" si="12"/>
        <v/>
      </c>
      <c r="J308" s="25" t="str">
        <f t="shared" si="13"/>
        <v/>
      </c>
      <c r="K308" s="25" t="str">
        <f>IF(ISERROR(VLOOKUP($B308,Lists!$B$4:$K$12,10,FALSE)),"",IF(B308="Hydrogen",LOOKUP(D308,Lists!$AL$4:$AL$7,Lists!$AM$4:$AM$7),VLOOKUP($B308,Lists!$B$4:$K$12,10,FALSE)))</f>
        <v/>
      </c>
      <c r="L308" s="4"/>
      <c r="M308" s="4"/>
    </row>
    <row r="309" spans="1:13" x14ac:dyDescent="0.25">
      <c r="A309" s="12"/>
      <c r="B309" s="18" t="s">
        <v>758</v>
      </c>
      <c r="C309" s="12" t="str">
        <f>IF(ISERROR(VLOOKUP($B309,Lists!$B$4:$C$12,2,FALSE)),"",VLOOKUP($B309,Lists!$B$4:$C$12,2,FALSE))</f>
        <v/>
      </c>
      <c r="D309" s="18" t="s">
        <v>801</v>
      </c>
      <c r="E309" s="25"/>
      <c r="F309" s="25" t="s">
        <v>1117</v>
      </c>
      <c r="G309" s="25" t="str">
        <f>IF(ISERROR(VLOOKUP($B309&amp;" "&amp;$H309,Lists!$N$4:$O$14,2,FALSE)),"",VLOOKUP($B309&amp;" "&amp;$H309,Lists!$N$4:$O$14,2,FALSE))</f>
        <v/>
      </c>
      <c r="H309" s="25" t="str">
        <f>IF(ISERROR(VLOOKUP($F309,Lists!$L$4:$M$7,2,FALSE)),"",VLOOKUP($F309,Lists!$L$4:$M$7,2,FALSE))</f>
        <v/>
      </c>
      <c r="I309" s="96" t="str">
        <f t="shared" si="12"/>
        <v/>
      </c>
      <c r="J309" s="25" t="str">
        <f t="shared" si="13"/>
        <v/>
      </c>
      <c r="K309" s="25" t="str">
        <f>IF(ISERROR(VLOOKUP($B309,Lists!$B$4:$K$12,10,FALSE)),"",IF(B309="Hydrogen",LOOKUP(D309,Lists!$AL$4:$AL$7,Lists!$AM$4:$AM$7),VLOOKUP($B309,Lists!$B$4:$K$12,10,FALSE)))</f>
        <v/>
      </c>
      <c r="L309" s="4"/>
      <c r="M309" s="4"/>
    </row>
    <row r="310" spans="1:13" x14ac:dyDescent="0.25">
      <c r="A310" s="12"/>
      <c r="B310" s="18" t="s">
        <v>758</v>
      </c>
      <c r="C310" s="12" t="str">
        <f>IF(ISERROR(VLOOKUP($B310,Lists!$B$4:$C$12,2,FALSE)),"",VLOOKUP($B310,Lists!$B$4:$C$12,2,FALSE))</f>
        <v/>
      </c>
      <c r="D310" s="18" t="s">
        <v>801</v>
      </c>
      <c r="E310" s="25"/>
      <c r="F310" s="25" t="s">
        <v>1117</v>
      </c>
      <c r="G310" s="25" t="str">
        <f>IF(ISERROR(VLOOKUP($B310&amp;" "&amp;$H310,Lists!$N$4:$O$14,2,FALSE)),"",VLOOKUP($B310&amp;" "&amp;$H310,Lists!$N$4:$O$14,2,FALSE))</f>
        <v/>
      </c>
      <c r="H310" s="25" t="str">
        <f>IF(ISERROR(VLOOKUP($F310,Lists!$L$4:$M$7,2,FALSE)),"",VLOOKUP($F310,Lists!$L$4:$M$7,2,FALSE))</f>
        <v/>
      </c>
      <c r="I310" s="96" t="str">
        <f t="shared" si="12"/>
        <v/>
      </c>
      <c r="J310" s="25" t="str">
        <f t="shared" si="13"/>
        <v/>
      </c>
      <c r="K310" s="25" t="str">
        <f>IF(ISERROR(VLOOKUP($B310,Lists!$B$4:$K$12,10,FALSE)),"",IF(B310="Hydrogen",LOOKUP(D310,Lists!$AL$4:$AL$7,Lists!$AM$4:$AM$7),VLOOKUP($B310,Lists!$B$4:$K$12,10,FALSE)))</f>
        <v/>
      </c>
      <c r="L310" s="4"/>
      <c r="M310" s="4"/>
    </row>
    <row r="311" spans="1:13" x14ac:dyDescent="0.25">
      <c r="A311" s="12"/>
      <c r="B311" s="18" t="s">
        <v>758</v>
      </c>
      <c r="C311" s="12" t="str">
        <f>IF(ISERROR(VLOOKUP($B311,Lists!$B$4:$C$12,2,FALSE)),"",VLOOKUP($B311,Lists!$B$4:$C$12,2,FALSE))</f>
        <v/>
      </c>
      <c r="D311" s="18" t="s">
        <v>801</v>
      </c>
      <c r="E311" s="25"/>
      <c r="F311" s="25" t="s">
        <v>1117</v>
      </c>
      <c r="G311" s="25" t="str">
        <f>IF(ISERROR(VLOOKUP($B311&amp;" "&amp;$H311,Lists!$N$4:$O$14,2,FALSE)),"",VLOOKUP($B311&amp;" "&amp;$H311,Lists!$N$4:$O$14,2,FALSE))</f>
        <v/>
      </c>
      <c r="H311" s="25" t="str">
        <f>IF(ISERROR(VLOOKUP($F311,Lists!$L$4:$M$7,2,FALSE)),"",VLOOKUP($F311,Lists!$L$4:$M$7,2,FALSE))</f>
        <v/>
      </c>
      <c r="I311" s="96" t="str">
        <f t="shared" si="12"/>
        <v/>
      </c>
      <c r="J311" s="25" t="str">
        <f t="shared" si="13"/>
        <v/>
      </c>
      <c r="K311" s="25" t="str">
        <f>IF(ISERROR(VLOOKUP($B311,Lists!$B$4:$K$12,10,FALSE)),"",IF(B311="Hydrogen",LOOKUP(D311,Lists!$AL$4:$AL$7,Lists!$AM$4:$AM$7),VLOOKUP($B311,Lists!$B$4:$K$12,10,FALSE)))</f>
        <v/>
      </c>
      <c r="L311" s="4"/>
      <c r="M311" s="4"/>
    </row>
    <row r="312" spans="1:13" x14ac:dyDescent="0.25">
      <c r="A312" s="12"/>
      <c r="B312" s="18" t="s">
        <v>758</v>
      </c>
      <c r="C312" s="12" t="str">
        <f>IF(ISERROR(VLOOKUP($B312,Lists!$B$4:$C$12,2,FALSE)),"",VLOOKUP($B312,Lists!$B$4:$C$12,2,FALSE))</f>
        <v/>
      </c>
      <c r="D312" s="18" t="s">
        <v>801</v>
      </c>
      <c r="E312" s="25"/>
      <c r="F312" s="25" t="s">
        <v>1117</v>
      </c>
      <c r="G312" s="25" t="str">
        <f>IF(ISERROR(VLOOKUP($B312&amp;" "&amp;$H312,Lists!$N$4:$O$14,2,FALSE)),"",VLOOKUP($B312&amp;" "&amp;$H312,Lists!$N$4:$O$14,2,FALSE))</f>
        <v/>
      </c>
      <c r="H312" s="25" t="str">
        <f>IF(ISERROR(VLOOKUP($F312,Lists!$L$4:$M$7,2,FALSE)),"",VLOOKUP($F312,Lists!$L$4:$M$7,2,FALSE))</f>
        <v/>
      </c>
      <c r="I312" s="96" t="str">
        <f t="shared" si="12"/>
        <v/>
      </c>
      <c r="J312" s="25" t="str">
        <f t="shared" si="13"/>
        <v/>
      </c>
      <c r="K312" s="25" t="str">
        <f>IF(ISERROR(VLOOKUP($B312,Lists!$B$4:$K$12,10,FALSE)),"",IF(B312="Hydrogen",LOOKUP(D312,Lists!$AL$4:$AL$7,Lists!$AM$4:$AM$7),VLOOKUP($B312,Lists!$B$4:$K$12,10,FALSE)))</f>
        <v/>
      </c>
      <c r="L312" s="4"/>
      <c r="M312" s="4"/>
    </row>
    <row r="313" spans="1:13" x14ac:dyDescent="0.25">
      <c r="A313" s="12"/>
      <c r="B313" s="18" t="s">
        <v>758</v>
      </c>
      <c r="C313" s="12" t="str">
        <f>IF(ISERROR(VLOOKUP($B313,Lists!$B$4:$C$12,2,FALSE)),"",VLOOKUP($B313,Lists!$B$4:$C$12,2,FALSE))</f>
        <v/>
      </c>
      <c r="D313" s="18" t="s">
        <v>801</v>
      </c>
      <c r="E313" s="25"/>
      <c r="F313" s="25" t="s">
        <v>1117</v>
      </c>
      <c r="G313" s="25" t="str">
        <f>IF(ISERROR(VLOOKUP($B313&amp;" "&amp;$H313,Lists!$N$4:$O$14,2,FALSE)),"",VLOOKUP($B313&amp;" "&amp;$H313,Lists!$N$4:$O$14,2,FALSE))</f>
        <v/>
      </c>
      <c r="H313" s="25" t="str">
        <f>IF(ISERROR(VLOOKUP($F313,Lists!$L$4:$M$7,2,FALSE)),"",VLOOKUP($F313,Lists!$L$4:$M$7,2,FALSE))</f>
        <v/>
      </c>
      <c r="I313" s="96" t="str">
        <f t="shared" si="12"/>
        <v/>
      </c>
      <c r="J313" s="25" t="str">
        <f t="shared" si="13"/>
        <v/>
      </c>
      <c r="K313" s="25" t="str">
        <f>IF(ISERROR(VLOOKUP($B313,Lists!$B$4:$K$12,10,FALSE)),"",IF(B313="Hydrogen",LOOKUP(D313,Lists!$AL$4:$AL$7,Lists!$AM$4:$AM$7),VLOOKUP($B313,Lists!$B$4:$K$12,10,FALSE)))</f>
        <v/>
      </c>
      <c r="L313" s="4"/>
      <c r="M313" s="4"/>
    </row>
    <row r="314" spans="1:13" x14ac:dyDescent="0.25">
      <c r="A314" s="12"/>
      <c r="B314" s="18" t="s">
        <v>758</v>
      </c>
      <c r="C314" s="12" t="str">
        <f>IF(ISERROR(VLOOKUP($B314,Lists!$B$4:$C$12,2,FALSE)),"",VLOOKUP($B314,Lists!$B$4:$C$12,2,FALSE))</f>
        <v/>
      </c>
      <c r="D314" s="18" t="s">
        <v>801</v>
      </c>
      <c r="E314" s="25"/>
      <c r="F314" s="25" t="s">
        <v>1117</v>
      </c>
      <c r="G314" s="25" t="str">
        <f>IF(ISERROR(VLOOKUP($B314&amp;" "&amp;$H314,Lists!$N$4:$O$14,2,FALSE)),"",VLOOKUP($B314&amp;" "&amp;$H314,Lists!$N$4:$O$14,2,FALSE))</f>
        <v/>
      </c>
      <c r="H314" s="25" t="str">
        <f>IF(ISERROR(VLOOKUP($F314,Lists!$L$4:$M$7,2,FALSE)),"",VLOOKUP($F314,Lists!$L$4:$M$7,2,FALSE))</f>
        <v/>
      </c>
      <c r="I314" s="96" t="str">
        <f t="shared" si="12"/>
        <v/>
      </c>
      <c r="J314" s="25" t="str">
        <f t="shared" si="13"/>
        <v/>
      </c>
      <c r="K314" s="25" t="str">
        <f>IF(ISERROR(VLOOKUP($B314,Lists!$B$4:$K$12,10,FALSE)),"",IF(B314="Hydrogen",LOOKUP(D314,Lists!$AL$4:$AL$7,Lists!$AM$4:$AM$7),VLOOKUP($B314,Lists!$B$4:$K$12,10,FALSE)))</f>
        <v/>
      </c>
      <c r="L314" s="4"/>
      <c r="M314" s="4"/>
    </row>
    <row r="315" spans="1:13" x14ac:dyDescent="0.25">
      <c r="A315" s="12"/>
      <c r="B315" s="18" t="s">
        <v>758</v>
      </c>
      <c r="C315" s="12" t="str">
        <f>IF(ISERROR(VLOOKUP($B315,Lists!$B$4:$C$12,2,FALSE)),"",VLOOKUP($B315,Lists!$B$4:$C$12,2,FALSE))</f>
        <v/>
      </c>
      <c r="D315" s="18" t="s">
        <v>801</v>
      </c>
      <c r="E315" s="25"/>
      <c r="F315" s="25" t="s">
        <v>1117</v>
      </c>
      <c r="G315" s="25" t="str">
        <f>IF(ISERROR(VLOOKUP($B315&amp;" "&amp;$H315,Lists!$N$4:$O$14,2,FALSE)),"",VLOOKUP($B315&amp;" "&amp;$H315,Lists!$N$4:$O$14,2,FALSE))</f>
        <v/>
      </c>
      <c r="H315" s="25" t="str">
        <f>IF(ISERROR(VLOOKUP($F315,Lists!$L$4:$M$7,2,FALSE)),"",VLOOKUP($F315,Lists!$L$4:$M$7,2,FALSE))</f>
        <v/>
      </c>
      <c r="I315" s="96" t="str">
        <f t="shared" si="12"/>
        <v/>
      </c>
      <c r="J315" s="25" t="str">
        <f t="shared" si="13"/>
        <v/>
      </c>
      <c r="K315" s="25" t="str">
        <f>IF(ISERROR(VLOOKUP($B315,Lists!$B$4:$K$12,10,FALSE)),"",IF(B315="Hydrogen",LOOKUP(D315,Lists!$AL$4:$AL$7,Lists!$AM$4:$AM$7),VLOOKUP($B315,Lists!$B$4:$K$12,10,FALSE)))</f>
        <v/>
      </c>
      <c r="L315" s="4"/>
      <c r="M315" s="4"/>
    </row>
    <row r="316" spans="1:13" x14ac:dyDescent="0.25">
      <c r="A316" s="12"/>
      <c r="B316" s="18" t="s">
        <v>758</v>
      </c>
      <c r="C316" s="12" t="str">
        <f>IF(ISERROR(VLOOKUP($B316,Lists!$B$4:$C$12,2,FALSE)),"",VLOOKUP($B316,Lists!$B$4:$C$12,2,FALSE))</f>
        <v/>
      </c>
      <c r="D316" s="18" t="s">
        <v>801</v>
      </c>
      <c r="E316" s="25"/>
      <c r="F316" s="25" t="s">
        <v>1117</v>
      </c>
      <c r="G316" s="25" t="str">
        <f>IF(ISERROR(VLOOKUP($B316&amp;" "&amp;$H316,Lists!$N$4:$O$14,2,FALSE)),"",VLOOKUP($B316&amp;" "&amp;$H316,Lists!$N$4:$O$14,2,FALSE))</f>
        <v/>
      </c>
      <c r="H316" s="25" t="str">
        <f>IF(ISERROR(VLOOKUP($F316,Lists!$L$4:$M$7,2,FALSE)),"",VLOOKUP($F316,Lists!$L$4:$M$7,2,FALSE))</f>
        <v/>
      </c>
      <c r="I316" s="96" t="str">
        <f t="shared" si="12"/>
        <v/>
      </c>
      <c r="J316" s="25" t="str">
        <f t="shared" si="13"/>
        <v/>
      </c>
      <c r="K316" s="25" t="str">
        <f>IF(ISERROR(VLOOKUP($B316,Lists!$B$4:$K$12,10,FALSE)),"",IF(B316="Hydrogen",LOOKUP(D316,Lists!$AL$4:$AL$7,Lists!$AM$4:$AM$7),VLOOKUP($B316,Lists!$B$4:$K$12,10,FALSE)))</f>
        <v/>
      </c>
      <c r="L316" s="4"/>
      <c r="M316" s="4"/>
    </row>
    <row r="317" spans="1:13" x14ac:dyDescent="0.25">
      <c r="A317" s="12"/>
      <c r="B317" s="18" t="s">
        <v>758</v>
      </c>
      <c r="C317" s="12" t="str">
        <f>IF(ISERROR(VLOOKUP($B317,Lists!$B$4:$C$12,2,FALSE)),"",VLOOKUP($B317,Lists!$B$4:$C$12,2,FALSE))</f>
        <v/>
      </c>
      <c r="D317" s="18" t="s">
        <v>801</v>
      </c>
      <c r="E317" s="25"/>
      <c r="F317" s="25" t="s">
        <v>1117</v>
      </c>
      <c r="G317" s="25" t="str">
        <f>IF(ISERROR(VLOOKUP($B317&amp;" "&amp;$H317,Lists!$N$4:$O$14,2,FALSE)),"",VLOOKUP($B317&amp;" "&amp;$H317,Lists!$N$4:$O$14,2,FALSE))</f>
        <v/>
      </c>
      <c r="H317" s="25" t="str">
        <f>IF(ISERROR(VLOOKUP($F317,Lists!$L$4:$M$7,2,FALSE)),"",VLOOKUP($F317,Lists!$L$4:$M$7,2,FALSE))</f>
        <v/>
      </c>
      <c r="I317" s="96" t="str">
        <f t="shared" si="12"/>
        <v/>
      </c>
      <c r="J317" s="25" t="str">
        <f t="shared" si="13"/>
        <v/>
      </c>
      <c r="K317" s="25" t="str">
        <f>IF(ISERROR(VLOOKUP($B317,Lists!$B$4:$K$12,10,FALSE)),"",IF(B317="Hydrogen",LOOKUP(D317,Lists!$AL$4:$AL$7,Lists!$AM$4:$AM$7),VLOOKUP($B317,Lists!$B$4:$K$12,10,FALSE)))</f>
        <v/>
      </c>
      <c r="L317" s="4"/>
      <c r="M317" s="4"/>
    </row>
    <row r="318" spans="1:13" x14ac:dyDescent="0.25">
      <c r="A318" s="12"/>
      <c r="B318" s="18" t="s">
        <v>758</v>
      </c>
      <c r="C318" s="12" t="str">
        <f>IF(ISERROR(VLOOKUP($B318,Lists!$B$4:$C$12,2,FALSE)),"",VLOOKUP($B318,Lists!$B$4:$C$12,2,FALSE))</f>
        <v/>
      </c>
      <c r="D318" s="18" t="s">
        <v>801</v>
      </c>
      <c r="E318" s="25"/>
      <c r="F318" s="25" t="s">
        <v>1117</v>
      </c>
      <c r="G318" s="25" t="str">
        <f>IF(ISERROR(VLOOKUP($B318&amp;" "&amp;$H318,Lists!$N$4:$O$14,2,FALSE)),"",VLOOKUP($B318&amp;" "&amp;$H318,Lists!$N$4:$O$14,2,FALSE))</f>
        <v/>
      </c>
      <c r="H318" s="25" t="str">
        <f>IF(ISERROR(VLOOKUP($F318,Lists!$L$4:$M$7,2,FALSE)),"",VLOOKUP($F318,Lists!$L$4:$M$7,2,FALSE))</f>
        <v/>
      </c>
      <c r="I318" s="96" t="str">
        <f t="shared" si="12"/>
        <v/>
      </c>
      <c r="J318" s="25" t="str">
        <f t="shared" si="13"/>
        <v/>
      </c>
      <c r="K318" s="25" t="str">
        <f>IF(ISERROR(VLOOKUP($B318,Lists!$B$4:$K$12,10,FALSE)),"",IF(B318="Hydrogen",LOOKUP(D318,Lists!$AL$4:$AL$7,Lists!$AM$4:$AM$7),VLOOKUP($B318,Lists!$B$4:$K$12,10,FALSE)))</f>
        <v/>
      </c>
      <c r="L318" s="4"/>
      <c r="M318" s="4"/>
    </row>
    <row r="319" spans="1:13" x14ac:dyDescent="0.25">
      <c r="A319" s="12"/>
      <c r="B319" s="18" t="s">
        <v>758</v>
      </c>
      <c r="C319" s="12" t="str">
        <f>IF(ISERROR(VLOOKUP($B319,Lists!$B$4:$C$12,2,FALSE)),"",VLOOKUP($B319,Lists!$B$4:$C$12,2,FALSE))</f>
        <v/>
      </c>
      <c r="D319" s="18" t="s">
        <v>801</v>
      </c>
      <c r="E319" s="25"/>
      <c r="F319" s="25" t="s">
        <v>1117</v>
      </c>
      <c r="G319" s="25" t="str">
        <f>IF(ISERROR(VLOOKUP($B319&amp;" "&amp;$H319,Lists!$N$4:$O$14,2,FALSE)),"",VLOOKUP($B319&amp;" "&amp;$H319,Lists!$N$4:$O$14,2,FALSE))</f>
        <v/>
      </c>
      <c r="H319" s="25" t="str">
        <f>IF(ISERROR(VLOOKUP($F319,Lists!$L$4:$M$7,2,FALSE)),"",VLOOKUP($F319,Lists!$L$4:$M$7,2,FALSE))</f>
        <v/>
      </c>
      <c r="I319" s="96" t="str">
        <f t="shared" si="12"/>
        <v/>
      </c>
      <c r="J319" s="25" t="str">
        <f t="shared" si="13"/>
        <v/>
      </c>
      <c r="K319" s="25" t="str">
        <f>IF(ISERROR(VLOOKUP($B319,Lists!$B$4:$K$12,10,FALSE)),"",IF(B319="Hydrogen",LOOKUP(D319,Lists!$AL$4:$AL$7,Lists!$AM$4:$AM$7),VLOOKUP($B319,Lists!$B$4:$K$12,10,FALSE)))</f>
        <v/>
      </c>
      <c r="L319" s="4"/>
      <c r="M319" s="4"/>
    </row>
    <row r="320" spans="1:13" x14ac:dyDescent="0.25">
      <c r="A320" s="12"/>
      <c r="B320" s="18" t="s">
        <v>758</v>
      </c>
      <c r="C320" s="12" t="str">
        <f>IF(ISERROR(VLOOKUP($B320,Lists!$B$4:$C$12,2,FALSE)),"",VLOOKUP($B320,Lists!$B$4:$C$12,2,FALSE))</f>
        <v/>
      </c>
      <c r="D320" s="18" t="s">
        <v>801</v>
      </c>
      <c r="E320" s="25"/>
      <c r="F320" s="25" t="s">
        <v>1117</v>
      </c>
      <c r="G320" s="25" t="str">
        <f>IF(ISERROR(VLOOKUP($B320&amp;" "&amp;$H320,Lists!$N$4:$O$14,2,FALSE)),"",VLOOKUP($B320&amp;" "&amp;$H320,Lists!$N$4:$O$14,2,FALSE))</f>
        <v/>
      </c>
      <c r="H320" s="25" t="str">
        <f>IF(ISERROR(VLOOKUP($F320,Lists!$L$4:$M$7,2,FALSE)),"",VLOOKUP($F320,Lists!$L$4:$M$7,2,FALSE))</f>
        <v/>
      </c>
      <c r="I320" s="96" t="str">
        <f t="shared" si="12"/>
        <v/>
      </c>
      <c r="J320" s="25" t="str">
        <f t="shared" si="13"/>
        <v/>
      </c>
      <c r="K320" s="25" t="str">
        <f>IF(ISERROR(VLOOKUP($B320,Lists!$B$4:$K$12,10,FALSE)),"",IF(B320="Hydrogen",LOOKUP(D320,Lists!$AL$4:$AL$7,Lists!$AM$4:$AM$7),VLOOKUP($B320,Lists!$B$4:$K$12,10,FALSE)))</f>
        <v/>
      </c>
      <c r="L320" s="4"/>
      <c r="M320" s="4"/>
    </row>
    <row r="321" spans="1:13" x14ac:dyDescent="0.25">
      <c r="A321" s="12"/>
      <c r="B321" s="18" t="s">
        <v>758</v>
      </c>
      <c r="C321" s="12" t="str">
        <f>IF(ISERROR(VLOOKUP($B321,Lists!$B$4:$C$12,2,FALSE)),"",VLOOKUP($B321,Lists!$B$4:$C$12,2,FALSE))</f>
        <v/>
      </c>
      <c r="D321" s="18" t="s">
        <v>801</v>
      </c>
      <c r="E321" s="25"/>
      <c r="F321" s="25" t="s">
        <v>1117</v>
      </c>
      <c r="G321" s="25" t="str">
        <f>IF(ISERROR(VLOOKUP($B321&amp;" "&amp;$H321,Lists!$N$4:$O$14,2,FALSE)),"",VLOOKUP($B321&amp;" "&amp;$H321,Lists!$N$4:$O$14,2,FALSE))</f>
        <v/>
      </c>
      <c r="H321" s="25" t="str">
        <f>IF(ISERROR(VLOOKUP($F321,Lists!$L$4:$M$7,2,FALSE)),"",VLOOKUP($F321,Lists!$L$4:$M$7,2,FALSE))</f>
        <v/>
      </c>
      <c r="I321" s="96" t="str">
        <f t="shared" si="12"/>
        <v/>
      </c>
      <c r="J321" s="25" t="str">
        <f t="shared" si="13"/>
        <v/>
      </c>
      <c r="K321" s="25" t="str">
        <f>IF(ISERROR(VLOOKUP($B321,Lists!$B$4:$K$12,10,FALSE)),"",IF(B321="Hydrogen",LOOKUP(D321,Lists!$AL$4:$AL$7,Lists!$AM$4:$AM$7),VLOOKUP($B321,Lists!$B$4:$K$12,10,FALSE)))</f>
        <v/>
      </c>
      <c r="L321" s="4"/>
      <c r="M321" s="4"/>
    </row>
    <row r="322" spans="1:13" x14ac:dyDescent="0.25">
      <c r="A322" s="12"/>
      <c r="B322" s="18" t="s">
        <v>758</v>
      </c>
      <c r="C322" s="12" t="str">
        <f>IF(ISERROR(VLOOKUP($B322,Lists!$B$4:$C$12,2,FALSE)),"",VLOOKUP($B322,Lists!$B$4:$C$12,2,FALSE))</f>
        <v/>
      </c>
      <c r="D322" s="18" t="s">
        <v>801</v>
      </c>
      <c r="E322" s="25"/>
      <c r="F322" s="25" t="s">
        <v>1117</v>
      </c>
      <c r="G322" s="25" t="str">
        <f>IF(ISERROR(VLOOKUP($B322&amp;" "&amp;$H322,Lists!$N$4:$O$14,2,FALSE)),"",VLOOKUP($B322&amp;" "&amp;$H322,Lists!$N$4:$O$14,2,FALSE))</f>
        <v/>
      </c>
      <c r="H322" s="25" t="str">
        <f>IF(ISERROR(VLOOKUP($F322,Lists!$L$4:$M$7,2,FALSE)),"",VLOOKUP($F322,Lists!$L$4:$M$7,2,FALSE))</f>
        <v/>
      </c>
      <c r="I322" s="96" t="str">
        <f t="shared" si="12"/>
        <v/>
      </c>
      <c r="J322" s="25" t="str">
        <f t="shared" si="13"/>
        <v/>
      </c>
      <c r="K322" s="25" t="str">
        <f>IF(ISERROR(VLOOKUP($B322,Lists!$B$4:$K$12,10,FALSE)),"",IF(B322="Hydrogen",LOOKUP(D322,Lists!$AL$4:$AL$7,Lists!$AM$4:$AM$7),VLOOKUP($B322,Lists!$B$4:$K$12,10,FALSE)))</f>
        <v/>
      </c>
      <c r="L322" s="4"/>
      <c r="M322" s="4"/>
    </row>
    <row r="323" spans="1:13" x14ac:dyDescent="0.25">
      <c r="A323" s="12"/>
      <c r="B323" s="18" t="s">
        <v>758</v>
      </c>
      <c r="C323" s="12" t="str">
        <f>IF(ISERROR(VLOOKUP($B323,Lists!$B$4:$C$12,2,FALSE)),"",VLOOKUP($B323,Lists!$B$4:$C$12,2,FALSE))</f>
        <v/>
      </c>
      <c r="D323" s="18" t="s">
        <v>801</v>
      </c>
      <c r="E323" s="25"/>
      <c r="F323" s="25" t="s">
        <v>1117</v>
      </c>
      <c r="G323" s="25" t="str">
        <f>IF(ISERROR(VLOOKUP($B323&amp;" "&amp;$H323,Lists!$N$4:$O$14,2,FALSE)),"",VLOOKUP($B323&amp;" "&amp;$H323,Lists!$N$4:$O$14,2,FALSE))</f>
        <v/>
      </c>
      <c r="H323" s="25" t="str">
        <f>IF(ISERROR(VLOOKUP($F323,Lists!$L$4:$M$7,2,FALSE)),"",VLOOKUP($F323,Lists!$L$4:$M$7,2,FALSE))</f>
        <v/>
      </c>
      <c r="I323" s="96" t="str">
        <f t="shared" si="12"/>
        <v/>
      </c>
      <c r="J323" s="25" t="str">
        <f t="shared" si="13"/>
        <v/>
      </c>
      <c r="K323" s="25" t="str">
        <f>IF(ISERROR(VLOOKUP($B323,Lists!$B$4:$K$12,10,FALSE)),"",IF(B323="Hydrogen",LOOKUP(D323,Lists!$AL$4:$AL$7,Lists!$AM$4:$AM$7),VLOOKUP($B323,Lists!$B$4:$K$12,10,FALSE)))</f>
        <v/>
      </c>
      <c r="L323" s="4"/>
      <c r="M323" s="4"/>
    </row>
    <row r="324" spans="1:13" x14ac:dyDescent="0.25">
      <c r="A324" s="12"/>
      <c r="B324" s="18" t="s">
        <v>758</v>
      </c>
      <c r="C324" s="12" t="str">
        <f>IF(ISERROR(VLOOKUP($B324,Lists!$B$4:$C$12,2,FALSE)),"",VLOOKUP($B324,Lists!$B$4:$C$12,2,FALSE))</f>
        <v/>
      </c>
      <c r="D324" s="18" t="s">
        <v>801</v>
      </c>
      <c r="E324" s="25"/>
      <c r="F324" s="25" t="s">
        <v>1117</v>
      </c>
      <c r="G324" s="25" t="str">
        <f>IF(ISERROR(VLOOKUP($B324&amp;" "&amp;$H324,Lists!$N$4:$O$14,2,FALSE)),"",VLOOKUP($B324&amp;" "&amp;$H324,Lists!$N$4:$O$14,2,FALSE))</f>
        <v/>
      </c>
      <c r="H324" s="25" t="str">
        <f>IF(ISERROR(VLOOKUP($F324,Lists!$L$4:$M$7,2,FALSE)),"",VLOOKUP($F324,Lists!$L$4:$M$7,2,FALSE))</f>
        <v/>
      </c>
      <c r="I324" s="96" t="str">
        <f t="shared" si="12"/>
        <v/>
      </c>
      <c r="J324" s="25" t="str">
        <f t="shared" si="13"/>
        <v/>
      </c>
      <c r="K324" s="25" t="str">
        <f>IF(ISERROR(VLOOKUP($B324,Lists!$B$4:$K$12,10,FALSE)),"",IF(B324="Hydrogen",LOOKUP(D324,Lists!$AL$4:$AL$7,Lists!$AM$4:$AM$7),VLOOKUP($B324,Lists!$B$4:$K$12,10,FALSE)))</f>
        <v/>
      </c>
      <c r="L324" s="4"/>
      <c r="M324" s="4"/>
    </row>
    <row r="325" spans="1:13" x14ac:dyDescent="0.25">
      <c r="A325" s="12"/>
      <c r="B325" s="18" t="s">
        <v>758</v>
      </c>
      <c r="C325" s="12" t="str">
        <f>IF(ISERROR(VLOOKUP($B325,Lists!$B$4:$C$12,2,FALSE)),"",VLOOKUP($B325,Lists!$B$4:$C$12,2,FALSE))</f>
        <v/>
      </c>
      <c r="D325" s="18" t="s">
        <v>801</v>
      </c>
      <c r="E325" s="25"/>
      <c r="F325" s="25" t="s">
        <v>1117</v>
      </c>
      <c r="G325" s="25" t="str">
        <f>IF(ISERROR(VLOOKUP($B325&amp;" "&amp;$H325,Lists!$N$4:$O$14,2,FALSE)),"",VLOOKUP($B325&amp;" "&amp;$H325,Lists!$N$4:$O$14,2,FALSE))</f>
        <v/>
      </c>
      <c r="H325" s="25" t="str">
        <f>IF(ISERROR(VLOOKUP($F325,Lists!$L$4:$M$7,2,FALSE)),"",VLOOKUP($F325,Lists!$L$4:$M$7,2,FALSE))</f>
        <v/>
      </c>
      <c r="I325" s="96" t="str">
        <f t="shared" si="12"/>
        <v/>
      </c>
      <c r="J325" s="25" t="str">
        <f t="shared" si="13"/>
        <v/>
      </c>
      <c r="K325" s="25" t="str">
        <f>IF(ISERROR(VLOOKUP($B325,Lists!$B$4:$K$12,10,FALSE)),"",IF(B325="Hydrogen",LOOKUP(D325,Lists!$AL$4:$AL$7,Lists!$AM$4:$AM$7),VLOOKUP($B325,Lists!$B$4:$K$12,10,FALSE)))</f>
        <v/>
      </c>
      <c r="L325" s="4"/>
      <c r="M325" s="4"/>
    </row>
    <row r="326" spans="1:13" x14ac:dyDescent="0.25">
      <c r="A326" s="12"/>
      <c r="B326" s="18" t="s">
        <v>758</v>
      </c>
      <c r="C326" s="12" t="str">
        <f>IF(ISERROR(VLOOKUP($B326,Lists!$B$4:$C$12,2,FALSE)),"",VLOOKUP($B326,Lists!$B$4:$C$12,2,FALSE))</f>
        <v/>
      </c>
      <c r="D326" s="18" t="s">
        <v>801</v>
      </c>
      <c r="E326" s="25"/>
      <c r="F326" s="25" t="s">
        <v>1117</v>
      </c>
      <c r="G326" s="25" t="str">
        <f>IF(ISERROR(VLOOKUP($B326&amp;" "&amp;$H326,Lists!$N$4:$O$14,2,FALSE)),"",VLOOKUP($B326&amp;" "&amp;$H326,Lists!$N$4:$O$14,2,FALSE))</f>
        <v/>
      </c>
      <c r="H326" s="25" t="str">
        <f>IF(ISERROR(VLOOKUP($F326,Lists!$L$4:$M$7,2,FALSE)),"",VLOOKUP($F326,Lists!$L$4:$M$7,2,FALSE))</f>
        <v/>
      </c>
      <c r="I326" s="96" t="str">
        <f t="shared" si="12"/>
        <v/>
      </c>
      <c r="J326" s="25" t="str">
        <f t="shared" si="13"/>
        <v/>
      </c>
      <c r="K326" s="25" t="str">
        <f>IF(ISERROR(VLOOKUP($B326,Lists!$B$4:$K$12,10,FALSE)),"",IF(B326="Hydrogen",LOOKUP(D326,Lists!$AL$4:$AL$7,Lists!$AM$4:$AM$7),VLOOKUP($B326,Lists!$B$4:$K$12,10,FALSE)))</f>
        <v/>
      </c>
      <c r="L326" s="4"/>
      <c r="M326" s="4"/>
    </row>
    <row r="327" spans="1:13" x14ac:dyDescent="0.25">
      <c r="A327" s="12"/>
      <c r="B327" s="18" t="s">
        <v>758</v>
      </c>
      <c r="C327" s="12" t="str">
        <f>IF(ISERROR(VLOOKUP($B327,Lists!$B$4:$C$12,2,FALSE)),"",VLOOKUP($B327,Lists!$B$4:$C$12,2,FALSE))</f>
        <v/>
      </c>
      <c r="D327" s="18" t="s">
        <v>801</v>
      </c>
      <c r="E327" s="25"/>
      <c r="F327" s="25" t="s">
        <v>1117</v>
      </c>
      <c r="G327" s="25" t="str">
        <f>IF(ISERROR(VLOOKUP($B327&amp;" "&amp;$H327,Lists!$N$4:$O$14,2,FALSE)),"",VLOOKUP($B327&amp;" "&amp;$H327,Lists!$N$4:$O$14,2,FALSE))</f>
        <v/>
      </c>
      <c r="H327" s="25" t="str">
        <f>IF(ISERROR(VLOOKUP($F327,Lists!$L$4:$M$7,2,FALSE)),"",VLOOKUP($F327,Lists!$L$4:$M$7,2,FALSE))</f>
        <v/>
      </c>
      <c r="I327" s="96" t="str">
        <f t="shared" ref="I327:I390" si="14">IFERROR(IF(B327="Hydrogen",(E327*G327)*0.4,E327*G327),"")</f>
        <v/>
      </c>
      <c r="J327" s="25" t="str">
        <f t="shared" si="13"/>
        <v/>
      </c>
      <c r="K327" s="25" t="str">
        <f>IF(ISERROR(VLOOKUP($B327,Lists!$B$4:$K$12,10,FALSE)),"",IF(B327="Hydrogen",LOOKUP(D327,Lists!$AL$4:$AL$7,Lists!$AM$4:$AM$7),VLOOKUP($B327,Lists!$B$4:$K$12,10,FALSE)))</f>
        <v/>
      </c>
      <c r="L327" s="4"/>
      <c r="M327" s="4"/>
    </row>
    <row r="328" spans="1:13" x14ac:dyDescent="0.25">
      <c r="A328" s="12"/>
      <c r="B328" s="18" t="s">
        <v>758</v>
      </c>
      <c r="C328" s="12" t="str">
        <f>IF(ISERROR(VLOOKUP($B328,Lists!$B$4:$C$12,2,FALSE)),"",VLOOKUP($B328,Lists!$B$4:$C$12,2,FALSE))</f>
        <v/>
      </c>
      <c r="D328" s="18" t="s">
        <v>801</v>
      </c>
      <c r="E328" s="25"/>
      <c r="F328" s="25" t="s">
        <v>1117</v>
      </c>
      <c r="G328" s="25" t="str">
        <f>IF(ISERROR(VLOOKUP($B328&amp;" "&amp;$H328,Lists!$N$4:$O$14,2,FALSE)),"",VLOOKUP($B328&amp;" "&amp;$H328,Lists!$N$4:$O$14,2,FALSE))</f>
        <v/>
      </c>
      <c r="H328" s="25" t="str">
        <f>IF(ISERROR(VLOOKUP($F328,Lists!$L$4:$M$7,2,FALSE)),"",VLOOKUP($F328,Lists!$L$4:$M$7,2,FALSE))</f>
        <v/>
      </c>
      <c r="I328" s="96" t="str">
        <f t="shared" si="14"/>
        <v/>
      </c>
      <c r="J328" s="25" t="str">
        <f t="shared" ref="J328:J391" si="15">IF(ISERROR(E328*G328),"",E328*G328)</f>
        <v/>
      </c>
      <c r="K328" s="25" t="str">
        <f>IF(ISERROR(VLOOKUP($B328,Lists!$B$4:$K$12,10,FALSE)),"",IF(B328="Hydrogen",LOOKUP(D328,Lists!$AL$4:$AL$7,Lists!$AM$4:$AM$7),VLOOKUP($B328,Lists!$B$4:$K$12,10,FALSE)))</f>
        <v/>
      </c>
      <c r="L328" s="4"/>
      <c r="M328" s="4"/>
    </row>
    <row r="329" spans="1:13" x14ac:dyDescent="0.25">
      <c r="A329" s="12"/>
      <c r="B329" s="18" t="s">
        <v>758</v>
      </c>
      <c r="C329" s="12" t="str">
        <f>IF(ISERROR(VLOOKUP($B329,Lists!$B$4:$C$12,2,FALSE)),"",VLOOKUP($B329,Lists!$B$4:$C$12,2,FALSE))</f>
        <v/>
      </c>
      <c r="D329" s="18" t="s">
        <v>801</v>
      </c>
      <c r="E329" s="25"/>
      <c r="F329" s="25" t="s">
        <v>1117</v>
      </c>
      <c r="G329" s="25" t="str">
        <f>IF(ISERROR(VLOOKUP($B329&amp;" "&amp;$H329,Lists!$N$4:$O$14,2,FALSE)),"",VLOOKUP($B329&amp;" "&amp;$H329,Lists!$N$4:$O$14,2,FALSE))</f>
        <v/>
      </c>
      <c r="H329" s="25" t="str">
        <f>IF(ISERROR(VLOOKUP($F329,Lists!$L$4:$M$7,2,FALSE)),"",VLOOKUP($F329,Lists!$L$4:$M$7,2,FALSE))</f>
        <v/>
      </c>
      <c r="I329" s="96" t="str">
        <f t="shared" si="14"/>
        <v/>
      </c>
      <c r="J329" s="25" t="str">
        <f t="shared" si="15"/>
        <v/>
      </c>
      <c r="K329" s="25" t="str">
        <f>IF(ISERROR(VLOOKUP($B329,Lists!$B$4:$K$12,10,FALSE)),"",IF(B329="Hydrogen",LOOKUP(D329,Lists!$AL$4:$AL$7,Lists!$AM$4:$AM$7),VLOOKUP($B329,Lists!$B$4:$K$12,10,FALSE)))</f>
        <v/>
      </c>
      <c r="L329" s="4"/>
      <c r="M329" s="4"/>
    </row>
    <row r="330" spans="1:13" x14ac:dyDescent="0.25">
      <c r="A330" s="12"/>
      <c r="B330" s="18" t="s">
        <v>758</v>
      </c>
      <c r="C330" s="12" t="str">
        <f>IF(ISERROR(VLOOKUP($B330,Lists!$B$4:$C$12,2,FALSE)),"",VLOOKUP($B330,Lists!$B$4:$C$12,2,FALSE))</f>
        <v/>
      </c>
      <c r="D330" s="18" t="s">
        <v>801</v>
      </c>
      <c r="E330" s="25"/>
      <c r="F330" s="25" t="s">
        <v>1117</v>
      </c>
      <c r="G330" s="25" t="str">
        <f>IF(ISERROR(VLOOKUP($B330&amp;" "&amp;$H330,Lists!$N$4:$O$14,2,FALSE)),"",VLOOKUP($B330&amp;" "&amp;$H330,Lists!$N$4:$O$14,2,FALSE))</f>
        <v/>
      </c>
      <c r="H330" s="25" t="str">
        <f>IF(ISERROR(VLOOKUP($F330,Lists!$L$4:$M$7,2,FALSE)),"",VLOOKUP($F330,Lists!$L$4:$M$7,2,FALSE))</f>
        <v/>
      </c>
      <c r="I330" s="96" t="str">
        <f t="shared" si="14"/>
        <v/>
      </c>
      <c r="J330" s="25" t="str">
        <f t="shared" si="15"/>
        <v/>
      </c>
      <c r="K330" s="25" t="str">
        <f>IF(ISERROR(VLOOKUP($B330,Lists!$B$4:$K$12,10,FALSE)),"",IF(B330="Hydrogen",LOOKUP(D330,Lists!$AL$4:$AL$7,Lists!$AM$4:$AM$7),VLOOKUP($B330,Lists!$B$4:$K$12,10,FALSE)))</f>
        <v/>
      </c>
      <c r="L330" s="4"/>
      <c r="M330" s="4"/>
    </row>
    <row r="331" spans="1:13" x14ac:dyDescent="0.25">
      <c r="A331" s="12"/>
      <c r="B331" s="18" t="s">
        <v>758</v>
      </c>
      <c r="C331" s="12" t="str">
        <f>IF(ISERROR(VLOOKUP($B331,Lists!$B$4:$C$12,2,FALSE)),"",VLOOKUP($B331,Lists!$B$4:$C$12,2,FALSE))</f>
        <v/>
      </c>
      <c r="D331" s="18" t="s">
        <v>801</v>
      </c>
      <c r="E331" s="25"/>
      <c r="F331" s="25" t="s">
        <v>1117</v>
      </c>
      <c r="G331" s="25" t="str">
        <f>IF(ISERROR(VLOOKUP($B331&amp;" "&amp;$H331,Lists!$N$4:$O$14,2,FALSE)),"",VLOOKUP($B331&amp;" "&amp;$H331,Lists!$N$4:$O$14,2,FALSE))</f>
        <v/>
      </c>
      <c r="H331" s="25" t="str">
        <f>IF(ISERROR(VLOOKUP($F331,Lists!$L$4:$M$7,2,FALSE)),"",VLOOKUP($F331,Lists!$L$4:$M$7,2,FALSE))</f>
        <v/>
      </c>
      <c r="I331" s="96" t="str">
        <f t="shared" si="14"/>
        <v/>
      </c>
      <c r="J331" s="25" t="str">
        <f t="shared" si="15"/>
        <v/>
      </c>
      <c r="K331" s="25" t="str">
        <f>IF(ISERROR(VLOOKUP($B331,Lists!$B$4:$K$12,10,FALSE)),"",IF(B331="Hydrogen",LOOKUP(D331,Lists!$AL$4:$AL$7,Lists!$AM$4:$AM$7),VLOOKUP($B331,Lists!$B$4:$K$12,10,FALSE)))</f>
        <v/>
      </c>
      <c r="L331" s="4"/>
      <c r="M331" s="4"/>
    </row>
    <row r="332" spans="1:13" x14ac:dyDescent="0.25">
      <c r="A332" s="12"/>
      <c r="B332" s="18" t="s">
        <v>758</v>
      </c>
      <c r="C332" s="12" t="str">
        <f>IF(ISERROR(VLOOKUP($B332,Lists!$B$4:$C$12,2,FALSE)),"",VLOOKUP($B332,Lists!$B$4:$C$12,2,FALSE))</f>
        <v/>
      </c>
      <c r="D332" s="18" t="s">
        <v>801</v>
      </c>
      <c r="E332" s="25"/>
      <c r="F332" s="25" t="s">
        <v>1117</v>
      </c>
      <c r="G332" s="25" t="str">
        <f>IF(ISERROR(VLOOKUP($B332&amp;" "&amp;$H332,Lists!$N$4:$O$14,2,FALSE)),"",VLOOKUP($B332&amp;" "&amp;$H332,Lists!$N$4:$O$14,2,FALSE))</f>
        <v/>
      </c>
      <c r="H332" s="25" t="str">
        <f>IF(ISERROR(VLOOKUP($F332,Lists!$L$4:$M$7,2,FALSE)),"",VLOOKUP($F332,Lists!$L$4:$M$7,2,FALSE))</f>
        <v/>
      </c>
      <c r="I332" s="96" t="str">
        <f t="shared" si="14"/>
        <v/>
      </c>
      <c r="J332" s="25" t="str">
        <f t="shared" si="15"/>
        <v/>
      </c>
      <c r="K332" s="25" t="str">
        <f>IF(ISERROR(VLOOKUP($B332,Lists!$B$4:$K$12,10,FALSE)),"",IF(B332="Hydrogen",LOOKUP(D332,Lists!$AL$4:$AL$7,Lists!$AM$4:$AM$7),VLOOKUP($B332,Lists!$B$4:$K$12,10,FALSE)))</f>
        <v/>
      </c>
      <c r="L332" s="4"/>
      <c r="M332" s="4"/>
    </row>
    <row r="333" spans="1:13" x14ac:dyDescent="0.25">
      <c r="A333" s="12"/>
      <c r="B333" s="18" t="s">
        <v>758</v>
      </c>
      <c r="C333" s="12" t="str">
        <f>IF(ISERROR(VLOOKUP($B333,Lists!$B$4:$C$12,2,FALSE)),"",VLOOKUP($B333,Lists!$B$4:$C$12,2,FALSE))</f>
        <v/>
      </c>
      <c r="D333" s="18" t="s">
        <v>801</v>
      </c>
      <c r="E333" s="25"/>
      <c r="F333" s="25" t="s">
        <v>1117</v>
      </c>
      <c r="G333" s="25" t="str">
        <f>IF(ISERROR(VLOOKUP($B333&amp;" "&amp;$H333,Lists!$N$4:$O$14,2,FALSE)),"",VLOOKUP($B333&amp;" "&amp;$H333,Lists!$N$4:$O$14,2,FALSE))</f>
        <v/>
      </c>
      <c r="H333" s="25" t="str">
        <f>IF(ISERROR(VLOOKUP($F333,Lists!$L$4:$M$7,2,FALSE)),"",VLOOKUP($F333,Lists!$L$4:$M$7,2,FALSE))</f>
        <v/>
      </c>
      <c r="I333" s="96" t="str">
        <f t="shared" si="14"/>
        <v/>
      </c>
      <c r="J333" s="25" t="str">
        <f t="shared" si="15"/>
        <v/>
      </c>
      <c r="K333" s="25" t="str">
        <f>IF(ISERROR(VLOOKUP($B333,Lists!$B$4:$K$12,10,FALSE)),"",IF(B333="Hydrogen",LOOKUP(D333,Lists!$AL$4:$AL$7,Lists!$AM$4:$AM$7),VLOOKUP($B333,Lists!$B$4:$K$12,10,FALSE)))</f>
        <v/>
      </c>
      <c r="L333" s="4"/>
      <c r="M333" s="4"/>
    </row>
    <row r="334" spans="1:13" x14ac:dyDescent="0.25">
      <c r="A334" s="12"/>
      <c r="B334" s="18" t="s">
        <v>758</v>
      </c>
      <c r="C334" s="12" t="str">
        <f>IF(ISERROR(VLOOKUP($B334,Lists!$B$4:$C$12,2,FALSE)),"",VLOOKUP($B334,Lists!$B$4:$C$12,2,FALSE))</f>
        <v/>
      </c>
      <c r="D334" s="18" t="s">
        <v>801</v>
      </c>
      <c r="E334" s="25"/>
      <c r="F334" s="25" t="s">
        <v>1117</v>
      </c>
      <c r="G334" s="25" t="str">
        <f>IF(ISERROR(VLOOKUP($B334&amp;" "&amp;$H334,Lists!$N$4:$O$14,2,FALSE)),"",VLOOKUP($B334&amp;" "&amp;$H334,Lists!$N$4:$O$14,2,FALSE))</f>
        <v/>
      </c>
      <c r="H334" s="25" t="str">
        <f>IF(ISERROR(VLOOKUP($F334,Lists!$L$4:$M$7,2,FALSE)),"",VLOOKUP($F334,Lists!$L$4:$M$7,2,FALSE))</f>
        <v/>
      </c>
      <c r="I334" s="96" t="str">
        <f t="shared" si="14"/>
        <v/>
      </c>
      <c r="J334" s="25" t="str">
        <f t="shared" si="15"/>
        <v/>
      </c>
      <c r="K334" s="25" t="str">
        <f>IF(ISERROR(VLOOKUP($B334,Lists!$B$4:$K$12,10,FALSE)),"",IF(B334="Hydrogen",LOOKUP(D334,Lists!$AL$4:$AL$7,Lists!$AM$4:$AM$7),VLOOKUP($B334,Lists!$B$4:$K$12,10,FALSE)))</f>
        <v/>
      </c>
      <c r="L334" s="4"/>
      <c r="M334" s="4"/>
    </row>
    <row r="335" spans="1:13" x14ac:dyDescent="0.25">
      <c r="A335" s="12"/>
      <c r="B335" s="18" t="s">
        <v>758</v>
      </c>
      <c r="C335" s="12" t="str">
        <f>IF(ISERROR(VLOOKUP($B335,Lists!$B$4:$C$12,2,FALSE)),"",VLOOKUP($B335,Lists!$B$4:$C$12,2,FALSE))</f>
        <v/>
      </c>
      <c r="D335" s="18" t="s">
        <v>801</v>
      </c>
      <c r="E335" s="25"/>
      <c r="F335" s="25" t="s">
        <v>1117</v>
      </c>
      <c r="G335" s="25" t="str">
        <f>IF(ISERROR(VLOOKUP($B335&amp;" "&amp;$H335,Lists!$N$4:$O$14,2,FALSE)),"",VLOOKUP($B335&amp;" "&amp;$H335,Lists!$N$4:$O$14,2,FALSE))</f>
        <v/>
      </c>
      <c r="H335" s="25" t="str">
        <f>IF(ISERROR(VLOOKUP($F335,Lists!$L$4:$M$7,2,FALSE)),"",VLOOKUP($F335,Lists!$L$4:$M$7,2,FALSE))</f>
        <v/>
      </c>
      <c r="I335" s="96" t="str">
        <f t="shared" si="14"/>
        <v/>
      </c>
      <c r="J335" s="25" t="str">
        <f t="shared" si="15"/>
        <v/>
      </c>
      <c r="K335" s="25" t="str">
        <f>IF(ISERROR(VLOOKUP($B335,Lists!$B$4:$K$12,10,FALSE)),"",IF(B335="Hydrogen",LOOKUP(D335,Lists!$AL$4:$AL$7,Lists!$AM$4:$AM$7),VLOOKUP($B335,Lists!$B$4:$K$12,10,FALSE)))</f>
        <v/>
      </c>
      <c r="L335" s="4"/>
      <c r="M335" s="4"/>
    </row>
    <row r="336" spans="1:13" x14ac:dyDescent="0.25">
      <c r="A336" s="12"/>
      <c r="B336" s="18" t="s">
        <v>758</v>
      </c>
      <c r="C336" s="12" t="str">
        <f>IF(ISERROR(VLOOKUP($B336,Lists!$B$4:$C$12,2,FALSE)),"",VLOOKUP($B336,Lists!$B$4:$C$12,2,FALSE))</f>
        <v/>
      </c>
      <c r="D336" s="18" t="s">
        <v>801</v>
      </c>
      <c r="E336" s="25"/>
      <c r="F336" s="25" t="s">
        <v>1117</v>
      </c>
      <c r="G336" s="25" t="str">
        <f>IF(ISERROR(VLOOKUP($B336&amp;" "&amp;$H336,Lists!$N$4:$O$14,2,FALSE)),"",VLOOKUP($B336&amp;" "&amp;$H336,Lists!$N$4:$O$14,2,FALSE))</f>
        <v/>
      </c>
      <c r="H336" s="25" t="str">
        <f>IF(ISERROR(VLOOKUP($F336,Lists!$L$4:$M$7,2,FALSE)),"",VLOOKUP($F336,Lists!$L$4:$M$7,2,FALSE))</f>
        <v/>
      </c>
      <c r="I336" s="96" t="str">
        <f t="shared" si="14"/>
        <v/>
      </c>
      <c r="J336" s="25" t="str">
        <f t="shared" si="15"/>
        <v/>
      </c>
      <c r="K336" s="25" t="str">
        <f>IF(ISERROR(VLOOKUP($B336,Lists!$B$4:$K$12,10,FALSE)),"",IF(B336="Hydrogen",LOOKUP(D336,Lists!$AL$4:$AL$7,Lists!$AM$4:$AM$7),VLOOKUP($B336,Lists!$B$4:$K$12,10,FALSE)))</f>
        <v/>
      </c>
      <c r="L336" s="4"/>
      <c r="M336" s="4"/>
    </row>
    <row r="337" spans="1:13" x14ac:dyDescent="0.25">
      <c r="A337" s="12"/>
      <c r="B337" s="18" t="s">
        <v>758</v>
      </c>
      <c r="C337" s="12" t="str">
        <f>IF(ISERROR(VLOOKUP($B337,Lists!$B$4:$C$12,2,FALSE)),"",VLOOKUP($B337,Lists!$B$4:$C$12,2,FALSE))</f>
        <v/>
      </c>
      <c r="D337" s="18" t="s">
        <v>801</v>
      </c>
      <c r="E337" s="25"/>
      <c r="F337" s="25" t="s">
        <v>1117</v>
      </c>
      <c r="G337" s="25" t="str">
        <f>IF(ISERROR(VLOOKUP($B337&amp;" "&amp;$H337,Lists!$N$4:$O$14,2,FALSE)),"",VLOOKUP($B337&amp;" "&amp;$H337,Lists!$N$4:$O$14,2,FALSE))</f>
        <v/>
      </c>
      <c r="H337" s="25" t="str">
        <f>IF(ISERROR(VLOOKUP($F337,Lists!$L$4:$M$7,2,FALSE)),"",VLOOKUP($F337,Lists!$L$4:$M$7,2,FALSE))</f>
        <v/>
      </c>
      <c r="I337" s="96" t="str">
        <f t="shared" si="14"/>
        <v/>
      </c>
      <c r="J337" s="25" t="str">
        <f t="shared" si="15"/>
        <v/>
      </c>
      <c r="K337" s="25" t="str">
        <f>IF(ISERROR(VLOOKUP($B337,Lists!$B$4:$K$12,10,FALSE)),"",IF(B337="Hydrogen",LOOKUP(D337,Lists!$AL$4:$AL$7,Lists!$AM$4:$AM$7),VLOOKUP($B337,Lists!$B$4:$K$12,10,FALSE)))</f>
        <v/>
      </c>
      <c r="L337" s="4"/>
      <c r="M337" s="4"/>
    </row>
    <row r="338" spans="1:13" x14ac:dyDescent="0.25">
      <c r="A338" s="12"/>
      <c r="B338" s="18" t="s">
        <v>758</v>
      </c>
      <c r="C338" s="12" t="str">
        <f>IF(ISERROR(VLOOKUP($B338,Lists!$B$4:$C$12,2,FALSE)),"",VLOOKUP($B338,Lists!$B$4:$C$12,2,FALSE))</f>
        <v/>
      </c>
      <c r="D338" s="18" t="s">
        <v>801</v>
      </c>
      <c r="E338" s="25"/>
      <c r="F338" s="25" t="s">
        <v>1117</v>
      </c>
      <c r="G338" s="25" t="str">
        <f>IF(ISERROR(VLOOKUP($B338&amp;" "&amp;$H338,Lists!$N$4:$O$14,2,FALSE)),"",VLOOKUP($B338&amp;" "&amp;$H338,Lists!$N$4:$O$14,2,FALSE))</f>
        <v/>
      </c>
      <c r="H338" s="25" t="str">
        <f>IF(ISERROR(VLOOKUP($F338,Lists!$L$4:$M$7,2,FALSE)),"",VLOOKUP($F338,Lists!$L$4:$M$7,2,FALSE))</f>
        <v/>
      </c>
      <c r="I338" s="96" t="str">
        <f t="shared" si="14"/>
        <v/>
      </c>
      <c r="J338" s="25" t="str">
        <f t="shared" si="15"/>
        <v/>
      </c>
      <c r="K338" s="25" t="str">
        <f>IF(ISERROR(VLOOKUP($B338,Lists!$B$4:$K$12,10,FALSE)),"",IF(B338="Hydrogen",LOOKUP(D338,Lists!$AL$4:$AL$7,Lists!$AM$4:$AM$7),VLOOKUP($B338,Lists!$B$4:$K$12,10,FALSE)))</f>
        <v/>
      </c>
      <c r="L338" s="4"/>
      <c r="M338" s="4"/>
    </row>
    <row r="339" spans="1:13" x14ac:dyDescent="0.25">
      <c r="A339" s="12"/>
      <c r="B339" s="18" t="s">
        <v>758</v>
      </c>
      <c r="C339" s="12" t="str">
        <f>IF(ISERROR(VLOOKUP($B339,Lists!$B$4:$C$12,2,FALSE)),"",VLOOKUP($B339,Lists!$B$4:$C$12,2,FALSE))</f>
        <v/>
      </c>
      <c r="D339" s="18" t="s">
        <v>801</v>
      </c>
      <c r="E339" s="25"/>
      <c r="F339" s="25" t="s">
        <v>1117</v>
      </c>
      <c r="G339" s="25" t="str">
        <f>IF(ISERROR(VLOOKUP($B339&amp;" "&amp;$H339,Lists!$N$4:$O$14,2,FALSE)),"",VLOOKUP($B339&amp;" "&amp;$H339,Lists!$N$4:$O$14,2,FALSE))</f>
        <v/>
      </c>
      <c r="H339" s="25" t="str">
        <f>IF(ISERROR(VLOOKUP($F339,Lists!$L$4:$M$7,2,FALSE)),"",VLOOKUP($F339,Lists!$L$4:$M$7,2,FALSE))</f>
        <v/>
      </c>
      <c r="I339" s="96" t="str">
        <f t="shared" si="14"/>
        <v/>
      </c>
      <c r="J339" s="25" t="str">
        <f t="shared" si="15"/>
        <v/>
      </c>
      <c r="K339" s="25" t="str">
        <f>IF(ISERROR(VLOOKUP($B339,Lists!$B$4:$K$12,10,FALSE)),"",IF(B339="Hydrogen",LOOKUP(D339,Lists!$AL$4:$AL$7,Lists!$AM$4:$AM$7),VLOOKUP($B339,Lists!$B$4:$K$12,10,FALSE)))</f>
        <v/>
      </c>
      <c r="L339" s="4"/>
      <c r="M339" s="4"/>
    </row>
    <row r="340" spans="1:13" x14ac:dyDescent="0.25">
      <c r="A340" s="12"/>
      <c r="B340" s="18" t="s">
        <v>758</v>
      </c>
      <c r="C340" s="12" t="str">
        <f>IF(ISERROR(VLOOKUP($B340,Lists!$B$4:$C$12,2,FALSE)),"",VLOOKUP($B340,Lists!$B$4:$C$12,2,FALSE))</f>
        <v/>
      </c>
      <c r="D340" s="18" t="s">
        <v>801</v>
      </c>
      <c r="E340" s="25"/>
      <c r="F340" s="25" t="s">
        <v>1117</v>
      </c>
      <c r="G340" s="25" t="str">
        <f>IF(ISERROR(VLOOKUP($B340&amp;" "&amp;$H340,Lists!$N$4:$O$14,2,FALSE)),"",VLOOKUP($B340&amp;" "&amp;$H340,Lists!$N$4:$O$14,2,FALSE))</f>
        <v/>
      </c>
      <c r="H340" s="25" t="str">
        <f>IF(ISERROR(VLOOKUP($F340,Lists!$L$4:$M$7,2,FALSE)),"",VLOOKUP($F340,Lists!$L$4:$M$7,2,FALSE))</f>
        <v/>
      </c>
      <c r="I340" s="96" t="str">
        <f t="shared" si="14"/>
        <v/>
      </c>
      <c r="J340" s="25" t="str">
        <f t="shared" si="15"/>
        <v/>
      </c>
      <c r="K340" s="25" t="str">
        <f>IF(ISERROR(VLOOKUP($B340,Lists!$B$4:$K$12,10,FALSE)),"",IF(B340="Hydrogen",LOOKUP(D340,Lists!$AL$4:$AL$7,Lists!$AM$4:$AM$7),VLOOKUP($B340,Lists!$B$4:$K$12,10,FALSE)))</f>
        <v/>
      </c>
      <c r="L340" s="4"/>
      <c r="M340" s="4"/>
    </row>
    <row r="341" spans="1:13" x14ac:dyDescent="0.25">
      <c r="A341" s="12"/>
      <c r="B341" s="18" t="s">
        <v>758</v>
      </c>
      <c r="C341" s="12" t="str">
        <f>IF(ISERROR(VLOOKUP($B341,Lists!$B$4:$C$12,2,FALSE)),"",VLOOKUP($B341,Lists!$B$4:$C$12,2,FALSE))</f>
        <v/>
      </c>
      <c r="D341" s="18" t="s">
        <v>801</v>
      </c>
      <c r="E341" s="25"/>
      <c r="F341" s="25" t="s">
        <v>1117</v>
      </c>
      <c r="G341" s="25" t="str">
        <f>IF(ISERROR(VLOOKUP($B341&amp;" "&amp;$H341,Lists!$N$4:$O$14,2,FALSE)),"",VLOOKUP($B341&amp;" "&amp;$H341,Lists!$N$4:$O$14,2,FALSE))</f>
        <v/>
      </c>
      <c r="H341" s="25" t="str">
        <f>IF(ISERROR(VLOOKUP($F341,Lists!$L$4:$M$7,2,FALSE)),"",VLOOKUP($F341,Lists!$L$4:$M$7,2,FALSE))</f>
        <v/>
      </c>
      <c r="I341" s="96" t="str">
        <f t="shared" si="14"/>
        <v/>
      </c>
      <c r="J341" s="25" t="str">
        <f t="shared" si="15"/>
        <v/>
      </c>
      <c r="K341" s="25" t="str">
        <f>IF(ISERROR(VLOOKUP($B341,Lists!$B$4:$K$12,10,FALSE)),"",IF(B341="Hydrogen",LOOKUP(D341,Lists!$AL$4:$AL$7,Lists!$AM$4:$AM$7),VLOOKUP($B341,Lists!$B$4:$K$12,10,FALSE)))</f>
        <v/>
      </c>
      <c r="L341" s="4"/>
      <c r="M341" s="4"/>
    </row>
    <row r="342" spans="1:13" x14ac:dyDescent="0.25">
      <c r="A342" s="12"/>
      <c r="B342" s="18" t="s">
        <v>758</v>
      </c>
      <c r="C342" s="12" t="str">
        <f>IF(ISERROR(VLOOKUP($B342,Lists!$B$4:$C$12,2,FALSE)),"",VLOOKUP($B342,Lists!$B$4:$C$12,2,FALSE))</f>
        <v/>
      </c>
      <c r="D342" s="18" t="s">
        <v>801</v>
      </c>
      <c r="E342" s="25"/>
      <c r="F342" s="25" t="s">
        <v>1117</v>
      </c>
      <c r="G342" s="25" t="str">
        <f>IF(ISERROR(VLOOKUP($B342&amp;" "&amp;$H342,Lists!$N$4:$O$14,2,FALSE)),"",VLOOKUP($B342&amp;" "&amp;$H342,Lists!$N$4:$O$14,2,FALSE))</f>
        <v/>
      </c>
      <c r="H342" s="25" t="str">
        <f>IF(ISERROR(VLOOKUP($F342,Lists!$L$4:$M$7,2,FALSE)),"",VLOOKUP($F342,Lists!$L$4:$M$7,2,FALSE))</f>
        <v/>
      </c>
      <c r="I342" s="96" t="str">
        <f t="shared" si="14"/>
        <v/>
      </c>
      <c r="J342" s="25" t="str">
        <f t="shared" si="15"/>
        <v/>
      </c>
      <c r="K342" s="25" t="str">
        <f>IF(ISERROR(VLOOKUP($B342,Lists!$B$4:$K$12,10,FALSE)),"",IF(B342="Hydrogen",LOOKUP(D342,Lists!$AL$4:$AL$7,Lists!$AM$4:$AM$7),VLOOKUP($B342,Lists!$B$4:$K$12,10,FALSE)))</f>
        <v/>
      </c>
      <c r="L342" s="4"/>
      <c r="M342" s="4"/>
    </row>
    <row r="343" spans="1:13" x14ac:dyDescent="0.25">
      <c r="A343" s="12"/>
      <c r="B343" s="18" t="s">
        <v>758</v>
      </c>
      <c r="C343" s="12" t="str">
        <f>IF(ISERROR(VLOOKUP($B343,Lists!$B$4:$C$12,2,FALSE)),"",VLOOKUP($B343,Lists!$B$4:$C$12,2,FALSE))</f>
        <v/>
      </c>
      <c r="D343" s="18" t="s">
        <v>801</v>
      </c>
      <c r="E343" s="25"/>
      <c r="F343" s="25" t="s">
        <v>1117</v>
      </c>
      <c r="G343" s="25" t="str">
        <f>IF(ISERROR(VLOOKUP($B343&amp;" "&amp;$H343,Lists!$N$4:$O$14,2,FALSE)),"",VLOOKUP($B343&amp;" "&amp;$H343,Lists!$N$4:$O$14,2,FALSE))</f>
        <v/>
      </c>
      <c r="H343" s="25" t="str">
        <f>IF(ISERROR(VLOOKUP($F343,Lists!$L$4:$M$7,2,FALSE)),"",VLOOKUP($F343,Lists!$L$4:$M$7,2,FALSE))</f>
        <v/>
      </c>
      <c r="I343" s="96" t="str">
        <f t="shared" si="14"/>
        <v/>
      </c>
      <c r="J343" s="25" t="str">
        <f t="shared" si="15"/>
        <v/>
      </c>
      <c r="K343" s="25" t="str">
        <f>IF(ISERROR(VLOOKUP($B343,Lists!$B$4:$K$12,10,FALSE)),"",IF(B343="Hydrogen",LOOKUP(D343,Lists!$AL$4:$AL$7,Lists!$AM$4:$AM$7),VLOOKUP($B343,Lists!$B$4:$K$12,10,FALSE)))</f>
        <v/>
      </c>
      <c r="L343" s="4"/>
      <c r="M343" s="4"/>
    </row>
    <row r="344" spans="1:13" x14ac:dyDescent="0.25">
      <c r="A344" s="12"/>
      <c r="B344" s="18" t="s">
        <v>758</v>
      </c>
      <c r="C344" s="12" t="str">
        <f>IF(ISERROR(VLOOKUP($B344,Lists!$B$4:$C$12,2,FALSE)),"",VLOOKUP($B344,Lists!$B$4:$C$12,2,FALSE))</f>
        <v/>
      </c>
      <c r="D344" s="18" t="s">
        <v>801</v>
      </c>
      <c r="E344" s="25"/>
      <c r="F344" s="25" t="s">
        <v>1117</v>
      </c>
      <c r="G344" s="25" t="str">
        <f>IF(ISERROR(VLOOKUP($B344&amp;" "&amp;$H344,Lists!$N$4:$O$14,2,FALSE)),"",VLOOKUP($B344&amp;" "&amp;$H344,Lists!$N$4:$O$14,2,FALSE))</f>
        <v/>
      </c>
      <c r="H344" s="25" t="str">
        <f>IF(ISERROR(VLOOKUP($F344,Lists!$L$4:$M$7,2,FALSE)),"",VLOOKUP($F344,Lists!$L$4:$M$7,2,FALSE))</f>
        <v/>
      </c>
      <c r="I344" s="96" t="str">
        <f t="shared" si="14"/>
        <v/>
      </c>
      <c r="J344" s="25" t="str">
        <f t="shared" si="15"/>
        <v/>
      </c>
      <c r="K344" s="25" t="str">
        <f>IF(ISERROR(VLOOKUP($B344,Lists!$B$4:$K$12,10,FALSE)),"",IF(B344="Hydrogen",LOOKUP(D344,Lists!$AL$4:$AL$7,Lists!$AM$4:$AM$7),VLOOKUP($B344,Lists!$B$4:$K$12,10,FALSE)))</f>
        <v/>
      </c>
      <c r="L344" s="4"/>
      <c r="M344" s="4"/>
    </row>
    <row r="345" spans="1:13" x14ac:dyDescent="0.25">
      <c r="A345" s="12"/>
      <c r="B345" s="18" t="s">
        <v>758</v>
      </c>
      <c r="C345" s="12" t="str">
        <f>IF(ISERROR(VLOOKUP($B345,Lists!$B$4:$C$12,2,FALSE)),"",VLOOKUP($B345,Lists!$B$4:$C$12,2,FALSE))</f>
        <v/>
      </c>
      <c r="D345" s="18" t="s">
        <v>801</v>
      </c>
      <c r="E345" s="25"/>
      <c r="F345" s="25" t="s">
        <v>1117</v>
      </c>
      <c r="G345" s="25" t="str">
        <f>IF(ISERROR(VLOOKUP($B345&amp;" "&amp;$H345,Lists!$N$4:$O$14,2,FALSE)),"",VLOOKUP($B345&amp;" "&amp;$H345,Lists!$N$4:$O$14,2,FALSE))</f>
        <v/>
      </c>
      <c r="H345" s="25" t="str">
        <f>IF(ISERROR(VLOOKUP($F345,Lists!$L$4:$M$7,2,FALSE)),"",VLOOKUP($F345,Lists!$L$4:$M$7,2,FALSE))</f>
        <v/>
      </c>
      <c r="I345" s="96" t="str">
        <f t="shared" si="14"/>
        <v/>
      </c>
      <c r="J345" s="25" t="str">
        <f t="shared" si="15"/>
        <v/>
      </c>
      <c r="K345" s="25" t="str">
        <f>IF(ISERROR(VLOOKUP($B345,Lists!$B$4:$K$12,10,FALSE)),"",IF(B345="Hydrogen",LOOKUP(D345,Lists!$AL$4:$AL$7,Lists!$AM$4:$AM$7),VLOOKUP($B345,Lists!$B$4:$K$12,10,FALSE)))</f>
        <v/>
      </c>
      <c r="L345" s="4"/>
      <c r="M345" s="4"/>
    </row>
    <row r="346" spans="1:13" x14ac:dyDescent="0.25">
      <c r="A346" s="12"/>
      <c r="B346" s="18" t="s">
        <v>758</v>
      </c>
      <c r="C346" s="12" t="str">
        <f>IF(ISERROR(VLOOKUP($B346,Lists!$B$4:$C$12,2,FALSE)),"",VLOOKUP($B346,Lists!$B$4:$C$12,2,FALSE))</f>
        <v/>
      </c>
      <c r="D346" s="18" t="s">
        <v>801</v>
      </c>
      <c r="E346" s="25"/>
      <c r="F346" s="25" t="s">
        <v>1117</v>
      </c>
      <c r="G346" s="25" t="str">
        <f>IF(ISERROR(VLOOKUP($B346&amp;" "&amp;$H346,Lists!$N$4:$O$14,2,FALSE)),"",VLOOKUP($B346&amp;" "&amp;$H346,Lists!$N$4:$O$14,2,FALSE))</f>
        <v/>
      </c>
      <c r="H346" s="25" t="str">
        <f>IF(ISERROR(VLOOKUP($F346,Lists!$L$4:$M$7,2,FALSE)),"",VLOOKUP($F346,Lists!$L$4:$M$7,2,FALSE))</f>
        <v/>
      </c>
      <c r="I346" s="96" t="str">
        <f t="shared" si="14"/>
        <v/>
      </c>
      <c r="J346" s="25" t="str">
        <f t="shared" si="15"/>
        <v/>
      </c>
      <c r="K346" s="25" t="str">
        <f>IF(ISERROR(VLOOKUP($B346,Lists!$B$4:$K$12,10,FALSE)),"",IF(B346="Hydrogen",LOOKUP(D346,Lists!$AL$4:$AL$7,Lists!$AM$4:$AM$7),VLOOKUP($B346,Lists!$B$4:$K$12,10,FALSE)))</f>
        <v/>
      </c>
      <c r="L346" s="4"/>
      <c r="M346" s="4"/>
    </row>
    <row r="347" spans="1:13" x14ac:dyDescent="0.25">
      <c r="A347" s="12"/>
      <c r="B347" s="18" t="s">
        <v>758</v>
      </c>
      <c r="C347" s="12" t="str">
        <f>IF(ISERROR(VLOOKUP($B347,Lists!$B$4:$C$12,2,FALSE)),"",VLOOKUP($B347,Lists!$B$4:$C$12,2,FALSE))</f>
        <v/>
      </c>
      <c r="D347" s="18" t="s">
        <v>801</v>
      </c>
      <c r="E347" s="25"/>
      <c r="F347" s="25" t="s">
        <v>1117</v>
      </c>
      <c r="G347" s="25" t="str">
        <f>IF(ISERROR(VLOOKUP($B347&amp;" "&amp;$H347,Lists!$N$4:$O$14,2,FALSE)),"",VLOOKUP($B347&amp;" "&amp;$H347,Lists!$N$4:$O$14,2,FALSE))</f>
        <v/>
      </c>
      <c r="H347" s="25" t="str">
        <f>IF(ISERROR(VLOOKUP($F347,Lists!$L$4:$M$7,2,FALSE)),"",VLOOKUP($F347,Lists!$L$4:$M$7,2,FALSE))</f>
        <v/>
      </c>
      <c r="I347" s="96" t="str">
        <f t="shared" si="14"/>
        <v/>
      </c>
      <c r="J347" s="25" t="str">
        <f t="shared" si="15"/>
        <v/>
      </c>
      <c r="K347" s="25" t="str">
        <f>IF(ISERROR(VLOOKUP($B347,Lists!$B$4:$K$12,10,FALSE)),"",IF(B347="Hydrogen",LOOKUP(D347,Lists!$AL$4:$AL$7,Lists!$AM$4:$AM$7),VLOOKUP($B347,Lists!$B$4:$K$12,10,FALSE)))</f>
        <v/>
      </c>
      <c r="L347" s="4"/>
      <c r="M347" s="4"/>
    </row>
    <row r="348" spans="1:13" x14ac:dyDescent="0.25">
      <c r="A348" s="12"/>
      <c r="B348" s="18" t="s">
        <v>758</v>
      </c>
      <c r="C348" s="12" t="str">
        <f>IF(ISERROR(VLOOKUP($B348,Lists!$B$4:$C$12,2,FALSE)),"",VLOOKUP($B348,Lists!$B$4:$C$12,2,FALSE))</f>
        <v/>
      </c>
      <c r="D348" s="18" t="s">
        <v>801</v>
      </c>
      <c r="E348" s="25"/>
      <c r="F348" s="25" t="s">
        <v>1117</v>
      </c>
      <c r="G348" s="25" t="str">
        <f>IF(ISERROR(VLOOKUP($B348&amp;" "&amp;$H348,Lists!$N$4:$O$14,2,FALSE)),"",VLOOKUP($B348&amp;" "&amp;$H348,Lists!$N$4:$O$14,2,FALSE))</f>
        <v/>
      </c>
      <c r="H348" s="25" t="str">
        <f>IF(ISERROR(VLOOKUP($F348,Lists!$L$4:$M$7,2,FALSE)),"",VLOOKUP($F348,Lists!$L$4:$M$7,2,FALSE))</f>
        <v/>
      </c>
      <c r="I348" s="96" t="str">
        <f t="shared" si="14"/>
        <v/>
      </c>
      <c r="J348" s="25" t="str">
        <f t="shared" si="15"/>
        <v/>
      </c>
      <c r="K348" s="25" t="str">
        <f>IF(ISERROR(VLOOKUP($B348,Lists!$B$4:$K$12,10,FALSE)),"",IF(B348="Hydrogen",LOOKUP(D348,Lists!$AL$4:$AL$7,Lists!$AM$4:$AM$7),VLOOKUP($B348,Lists!$B$4:$K$12,10,FALSE)))</f>
        <v/>
      </c>
      <c r="L348" s="4"/>
      <c r="M348" s="4"/>
    </row>
    <row r="349" spans="1:13" x14ac:dyDescent="0.25">
      <c r="A349" s="12"/>
      <c r="B349" s="18" t="s">
        <v>758</v>
      </c>
      <c r="C349" s="12" t="str">
        <f>IF(ISERROR(VLOOKUP($B349,Lists!$B$4:$C$12,2,FALSE)),"",VLOOKUP($B349,Lists!$B$4:$C$12,2,FALSE))</f>
        <v/>
      </c>
      <c r="D349" s="18" t="s">
        <v>801</v>
      </c>
      <c r="E349" s="25"/>
      <c r="F349" s="25" t="s">
        <v>1117</v>
      </c>
      <c r="G349" s="25" t="str">
        <f>IF(ISERROR(VLOOKUP($B349&amp;" "&amp;$H349,Lists!$N$4:$O$14,2,FALSE)),"",VLOOKUP($B349&amp;" "&amp;$H349,Lists!$N$4:$O$14,2,FALSE))</f>
        <v/>
      </c>
      <c r="H349" s="25" t="str">
        <f>IF(ISERROR(VLOOKUP($F349,Lists!$L$4:$M$7,2,FALSE)),"",VLOOKUP($F349,Lists!$L$4:$M$7,2,FALSE))</f>
        <v/>
      </c>
      <c r="I349" s="96" t="str">
        <f t="shared" si="14"/>
        <v/>
      </c>
      <c r="J349" s="25" t="str">
        <f t="shared" si="15"/>
        <v/>
      </c>
      <c r="K349" s="25" t="str">
        <f>IF(ISERROR(VLOOKUP($B349,Lists!$B$4:$K$12,10,FALSE)),"",IF(B349="Hydrogen",LOOKUP(D349,Lists!$AL$4:$AL$7,Lists!$AM$4:$AM$7),VLOOKUP($B349,Lists!$B$4:$K$12,10,FALSE)))</f>
        <v/>
      </c>
      <c r="L349" s="4"/>
      <c r="M349" s="4"/>
    </row>
    <row r="350" spans="1:13" x14ac:dyDescent="0.25">
      <c r="A350" s="12"/>
      <c r="B350" s="18" t="s">
        <v>758</v>
      </c>
      <c r="C350" s="12" t="str">
        <f>IF(ISERROR(VLOOKUP($B350,Lists!$B$4:$C$12,2,FALSE)),"",VLOOKUP($B350,Lists!$B$4:$C$12,2,FALSE))</f>
        <v/>
      </c>
      <c r="D350" s="18" t="s">
        <v>801</v>
      </c>
      <c r="E350" s="25"/>
      <c r="F350" s="25" t="s">
        <v>1117</v>
      </c>
      <c r="G350" s="25" t="str">
        <f>IF(ISERROR(VLOOKUP($B350&amp;" "&amp;$H350,Lists!$N$4:$O$14,2,FALSE)),"",VLOOKUP($B350&amp;" "&amp;$H350,Lists!$N$4:$O$14,2,FALSE))</f>
        <v/>
      </c>
      <c r="H350" s="25" t="str">
        <f>IF(ISERROR(VLOOKUP($F350,Lists!$L$4:$M$7,2,FALSE)),"",VLOOKUP($F350,Lists!$L$4:$M$7,2,FALSE))</f>
        <v/>
      </c>
      <c r="I350" s="96" t="str">
        <f t="shared" si="14"/>
        <v/>
      </c>
      <c r="J350" s="25" t="str">
        <f t="shared" si="15"/>
        <v/>
      </c>
      <c r="K350" s="25" t="str">
        <f>IF(ISERROR(VLOOKUP($B350,Lists!$B$4:$K$12,10,FALSE)),"",IF(B350="Hydrogen",LOOKUP(D350,Lists!$AL$4:$AL$7,Lists!$AM$4:$AM$7),VLOOKUP($B350,Lists!$B$4:$K$12,10,FALSE)))</f>
        <v/>
      </c>
      <c r="L350" s="4"/>
      <c r="M350" s="4"/>
    </row>
    <row r="351" spans="1:13" x14ac:dyDescent="0.25">
      <c r="A351" s="12"/>
      <c r="B351" s="18" t="s">
        <v>758</v>
      </c>
      <c r="C351" s="12" t="str">
        <f>IF(ISERROR(VLOOKUP($B351,Lists!$B$4:$C$12,2,FALSE)),"",VLOOKUP($B351,Lists!$B$4:$C$12,2,FALSE))</f>
        <v/>
      </c>
      <c r="D351" s="18" t="s">
        <v>801</v>
      </c>
      <c r="E351" s="25"/>
      <c r="F351" s="25" t="s">
        <v>1117</v>
      </c>
      <c r="G351" s="25" t="str">
        <f>IF(ISERROR(VLOOKUP($B351&amp;" "&amp;$H351,Lists!$N$4:$O$14,2,FALSE)),"",VLOOKUP($B351&amp;" "&amp;$H351,Lists!$N$4:$O$14,2,FALSE))</f>
        <v/>
      </c>
      <c r="H351" s="25" t="str">
        <f>IF(ISERROR(VLOOKUP($F351,Lists!$L$4:$M$7,2,FALSE)),"",VLOOKUP($F351,Lists!$L$4:$M$7,2,FALSE))</f>
        <v/>
      </c>
      <c r="I351" s="96" t="str">
        <f t="shared" si="14"/>
        <v/>
      </c>
      <c r="J351" s="25" t="str">
        <f t="shared" si="15"/>
        <v/>
      </c>
      <c r="K351" s="25" t="str">
        <f>IF(ISERROR(VLOOKUP($B351,Lists!$B$4:$K$12,10,FALSE)),"",IF(B351="Hydrogen",LOOKUP(D351,Lists!$AL$4:$AL$7,Lists!$AM$4:$AM$7),VLOOKUP($B351,Lists!$B$4:$K$12,10,FALSE)))</f>
        <v/>
      </c>
      <c r="L351" s="4"/>
      <c r="M351" s="4"/>
    </row>
    <row r="352" spans="1:13" x14ac:dyDescent="0.25">
      <c r="A352" s="12"/>
      <c r="B352" s="18" t="s">
        <v>758</v>
      </c>
      <c r="C352" s="12" t="str">
        <f>IF(ISERROR(VLOOKUP($B352,Lists!$B$4:$C$12,2,FALSE)),"",VLOOKUP($B352,Lists!$B$4:$C$12,2,FALSE))</f>
        <v/>
      </c>
      <c r="D352" s="18" t="s">
        <v>801</v>
      </c>
      <c r="E352" s="25"/>
      <c r="F352" s="25" t="s">
        <v>1117</v>
      </c>
      <c r="G352" s="25" t="str">
        <f>IF(ISERROR(VLOOKUP($B352&amp;" "&amp;$H352,Lists!$N$4:$O$14,2,FALSE)),"",VLOOKUP($B352&amp;" "&amp;$H352,Lists!$N$4:$O$14,2,FALSE))</f>
        <v/>
      </c>
      <c r="H352" s="25" t="str">
        <f>IF(ISERROR(VLOOKUP($F352,Lists!$L$4:$M$7,2,FALSE)),"",VLOOKUP($F352,Lists!$L$4:$M$7,2,FALSE))</f>
        <v/>
      </c>
      <c r="I352" s="96" t="str">
        <f t="shared" si="14"/>
        <v/>
      </c>
      <c r="J352" s="25" t="str">
        <f t="shared" si="15"/>
        <v/>
      </c>
      <c r="K352" s="25" t="str">
        <f>IF(ISERROR(VLOOKUP($B352,Lists!$B$4:$K$12,10,FALSE)),"",IF(B352="Hydrogen",LOOKUP(D352,Lists!$AL$4:$AL$7,Lists!$AM$4:$AM$7),VLOOKUP($B352,Lists!$B$4:$K$12,10,FALSE)))</f>
        <v/>
      </c>
      <c r="L352" s="4"/>
      <c r="M352" s="4"/>
    </row>
    <row r="353" spans="1:13" x14ac:dyDescent="0.25">
      <c r="A353" s="12"/>
      <c r="B353" s="18" t="s">
        <v>758</v>
      </c>
      <c r="C353" s="12" t="str">
        <f>IF(ISERROR(VLOOKUP($B353,Lists!$B$4:$C$12,2,FALSE)),"",VLOOKUP($B353,Lists!$B$4:$C$12,2,FALSE))</f>
        <v/>
      </c>
      <c r="D353" s="18" t="s">
        <v>801</v>
      </c>
      <c r="E353" s="25"/>
      <c r="F353" s="25" t="s">
        <v>1117</v>
      </c>
      <c r="G353" s="25" t="str">
        <f>IF(ISERROR(VLOOKUP($B353&amp;" "&amp;$H353,Lists!$N$4:$O$14,2,FALSE)),"",VLOOKUP($B353&amp;" "&amp;$H353,Lists!$N$4:$O$14,2,FALSE))</f>
        <v/>
      </c>
      <c r="H353" s="25" t="str">
        <f>IF(ISERROR(VLOOKUP($F353,Lists!$L$4:$M$7,2,FALSE)),"",VLOOKUP($F353,Lists!$L$4:$M$7,2,FALSE))</f>
        <v/>
      </c>
      <c r="I353" s="96" t="str">
        <f t="shared" si="14"/>
        <v/>
      </c>
      <c r="J353" s="25" t="str">
        <f t="shared" si="15"/>
        <v/>
      </c>
      <c r="K353" s="25" t="str">
        <f>IF(ISERROR(VLOOKUP($B353,Lists!$B$4:$K$12,10,FALSE)),"",IF(B353="Hydrogen",LOOKUP(D353,Lists!$AL$4:$AL$7,Lists!$AM$4:$AM$7),VLOOKUP($B353,Lists!$B$4:$K$12,10,FALSE)))</f>
        <v/>
      </c>
      <c r="L353" s="4"/>
      <c r="M353" s="4"/>
    </row>
    <row r="354" spans="1:13" x14ac:dyDescent="0.25">
      <c r="A354" s="12"/>
      <c r="B354" s="18" t="s">
        <v>758</v>
      </c>
      <c r="C354" s="12" t="str">
        <f>IF(ISERROR(VLOOKUP($B354,Lists!$B$4:$C$12,2,FALSE)),"",VLOOKUP($B354,Lists!$B$4:$C$12,2,FALSE))</f>
        <v/>
      </c>
      <c r="D354" s="18" t="s">
        <v>801</v>
      </c>
      <c r="E354" s="25"/>
      <c r="F354" s="25" t="s">
        <v>1117</v>
      </c>
      <c r="G354" s="25" t="str">
        <f>IF(ISERROR(VLOOKUP($B354&amp;" "&amp;$H354,Lists!$N$4:$O$14,2,FALSE)),"",VLOOKUP($B354&amp;" "&amp;$H354,Lists!$N$4:$O$14,2,FALSE))</f>
        <v/>
      </c>
      <c r="H354" s="25" t="str">
        <f>IF(ISERROR(VLOOKUP($F354,Lists!$L$4:$M$7,2,FALSE)),"",VLOOKUP($F354,Lists!$L$4:$M$7,2,FALSE))</f>
        <v/>
      </c>
      <c r="I354" s="96" t="str">
        <f t="shared" si="14"/>
        <v/>
      </c>
      <c r="J354" s="25" t="str">
        <f t="shared" si="15"/>
        <v/>
      </c>
      <c r="K354" s="25" t="str">
        <f>IF(ISERROR(VLOOKUP($B354,Lists!$B$4:$K$12,10,FALSE)),"",IF(B354="Hydrogen",LOOKUP(D354,Lists!$AL$4:$AL$7,Lists!$AM$4:$AM$7),VLOOKUP($B354,Lists!$B$4:$K$12,10,FALSE)))</f>
        <v/>
      </c>
      <c r="L354" s="4"/>
      <c r="M354" s="4"/>
    </row>
    <row r="355" spans="1:13" x14ac:dyDescent="0.25">
      <c r="A355" s="12"/>
      <c r="B355" s="18" t="s">
        <v>758</v>
      </c>
      <c r="C355" s="12" t="str">
        <f>IF(ISERROR(VLOOKUP($B355,Lists!$B$4:$C$12,2,FALSE)),"",VLOOKUP($B355,Lists!$B$4:$C$12,2,FALSE))</f>
        <v/>
      </c>
      <c r="D355" s="18" t="s">
        <v>801</v>
      </c>
      <c r="E355" s="25"/>
      <c r="F355" s="25" t="s">
        <v>1117</v>
      </c>
      <c r="G355" s="25" t="str">
        <f>IF(ISERROR(VLOOKUP($B355&amp;" "&amp;$H355,Lists!$N$4:$O$14,2,FALSE)),"",VLOOKUP($B355&amp;" "&amp;$H355,Lists!$N$4:$O$14,2,FALSE))</f>
        <v/>
      </c>
      <c r="H355" s="25" t="str">
        <f>IF(ISERROR(VLOOKUP($F355,Lists!$L$4:$M$7,2,FALSE)),"",VLOOKUP($F355,Lists!$L$4:$M$7,2,FALSE))</f>
        <v/>
      </c>
      <c r="I355" s="96" t="str">
        <f t="shared" si="14"/>
        <v/>
      </c>
      <c r="J355" s="25" t="str">
        <f t="shared" si="15"/>
        <v/>
      </c>
      <c r="K355" s="25" t="str">
        <f>IF(ISERROR(VLOOKUP($B355,Lists!$B$4:$K$12,10,FALSE)),"",IF(B355="Hydrogen",LOOKUP(D355,Lists!$AL$4:$AL$7,Lists!$AM$4:$AM$7),VLOOKUP($B355,Lists!$B$4:$K$12,10,FALSE)))</f>
        <v/>
      </c>
      <c r="L355" s="4"/>
      <c r="M355" s="4"/>
    </row>
    <row r="356" spans="1:13" x14ac:dyDescent="0.25">
      <c r="A356" s="12"/>
      <c r="B356" s="18" t="s">
        <v>758</v>
      </c>
      <c r="C356" s="12" t="str">
        <f>IF(ISERROR(VLOOKUP($B356,Lists!$B$4:$C$12,2,FALSE)),"",VLOOKUP($B356,Lists!$B$4:$C$12,2,FALSE))</f>
        <v/>
      </c>
      <c r="D356" s="18" t="s">
        <v>801</v>
      </c>
      <c r="E356" s="25"/>
      <c r="F356" s="25" t="s">
        <v>1117</v>
      </c>
      <c r="G356" s="25" t="str">
        <f>IF(ISERROR(VLOOKUP($B356&amp;" "&amp;$H356,Lists!$N$4:$O$14,2,FALSE)),"",VLOOKUP($B356&amp;" "&amp;$H356,Lists!$N$4:$O$14,2,FALSE))</f>
        <v/>
      </c>
      <c r="H356" s="25" t="str">
        <f>IF(ISERROR(VLOOKUP($F356,Lists!$L$4:$M$7,2,FALSE)),"",VLOOKUP($F356,Lists!$L$4:$M$7,2,FALSE))</f>
        <v/>
      </c>
      <c r="I356" s="96" t="str">
        <f t="shared" si="14"/>
        <v/>
      </c>
      <c r="J356" s="25" t="str">
        <f t="shared" si="15"/>
        <v/>
      </c>
      <c r="K356" s="25" t="str">
        <f>IF(ISERROR(VLOOKUP($B356,Lists!$B$4:$K$12,10,FALSE)),"",IF(B356="Hydrogen",LOOKUP(D356,Lists!$AL$4:$AL$7,Lists!$AM$4:$AM$7),VLOOKUP($B356,Lists!$B$4:$K$12,10,FALSE)))</f>
        <v/>
      </c>
      <c r="L356" s="4"/>
      <c r="M356" s="4"/>
    </row>
    <row r="357" spans="1:13" x14ac:dyDescent="0.25">
      <c r="A357" s="12"/>
      <c r="B357" s="18" t="s">
        <v>758</v>
      </c>
      <c r="C357" s="12" t="str">
        <f>IF(ISERROR(VLOOKUP($B357,Lists!$B$4:$C$12,2,FALSE)),"",VLOOKUP($B357,Lists!$B$4:$C$12,2,FALSE))</f>
        <v/>
      </c>
      <c r="D357" s="18" t="s">
        <v>801</v>
      </c>
      <c r="E357" s="25"/>
      <c r="F357" s="25" t="s">
        <v>1117</v>
      </c>
      <c r="G357" s="25" t="str">
        <f>IF(ISERROR(VLOOKUP($B357&amp;" "&amp;$H357,Lists!$N$4:$O$14,2,FALSE)),"",VLOOKUP($B357&amp;" "&amp;$H357,Lists!$N$4:$O$14,2,FALSE))</f>
        <v/>
      </c>
      <c r="H357" s="25" t="str">
        <f>IF(ISERROR(VLOOKUP($F357,Lists!$L$4:$M$7,2,FALSE)),"",VLOOKUP($F357,Lists!$L$4:$M$7,2,FALSE))</f>
        <v/>
      </c>
      <c r="I357" s="96" t="str">
        <f t="shared" si="14"/>
        <v/>
      </c>
      <c r="J357" s="25" t="str">
        <f t="shared" si="15"/>
        <v/>
      </c>
      <c r="K357" s="25" t="str">
        <f>IF(ISERROR(VLOOKUP($B357,Lists!$B$4:$K$12,10,FALSE)),"",IF(B357="Hydrogen",LOOKUP(D357,Lists!$AL$4:$AL$7,Lists!$AM$4:$AM$7),VLOOKUP($B357,Lists!$B$4:$K$12,10,FALSE)))</f>
        <v/>
      </c>
      <c r="L357" s="4"/>
      <c r="M357" s="4"/>
    </row>
    <row r="358" spans="1:13" x14ac:dyDescent="0.25">
      <c r="A358" s="12"/>
      <c r="B358" s="18" t="s">
        <v>758</v>
      </c>
      <c r="C358" s="12" t="str">
        <f>IF(ISERROR(VLOOKUP($B358,Lists!$B$4:$C$12,2,FALSE)),"",VLOOKUP($B358,Lists!$B$4:$C$12,2,FALSE))</f>
        <v/>
      </c>
      <c r="D358" s="18" t="s">
        <v>801</v>
      </c>
      <c r="E358" s="25"/>
      <c r="F358" s="25" t="s">
        <v>1117</v>
      </c>
      <c r="G358" s="25" t="str">
        <f>IF(ISERROR(VLOOKUP($B358&amp;" "&amp;$H358,Lists!$N$4:$O$14,2,FALSE)),"",VLOOKUP($B358&amp;" "&amp;$H358,Lists!$N$4:$O$14,2,FALSE))</f>
        <v/>
      </c>
      <c r="H358" s="25" t="str">
        <f>IF(ISERROR(VLOOKUP($F358,Lists!$L$4:$M$7,2,FALSE)),"",VLOOKUP($F358,Lists!$L$4:$M$7,2,FALSE))</f>
        <v/>
      </c>
      <c r="I358" s="96" t="str">
        <f t="shared" si="14"/>
        <v/>
      </c>
      <c r="J358" s="25" t="str">
        <f t="shared" si="15"/>
        <v/>
      </c>
      <c r="K358" s="25" t="str">
        <f>IF(ISERROR(VLOOKUP($B358,Lists!$B$4:$K$12,10,FALSE)),"",IF(B358="Hydrogen",LOOKUP(D358,Lists!$AL$4:$AL$7,Lists!$AM$4:$AM$7),VLOOKUP($B358,Lists!$B$4:$K$12,10,FALSE)))</f>
        <v/>
      </c>
      <c r="L358" s="4"/>
      <c r="M358" s="4"/>
    </row>
    <row r="359" spans="1:13" x14ac:dyDescent="0.25">
      <c r="A359" s="12"/>
      <c r="B359" s="18" t="s">
        <v>758</v>
      </c>
      <c r="C359" s="12" t="str">
        <f>IF(ISERROR(VLOOKUP($B359,Lists!$B$4:$C$12,2,FALSE)),"",VLOOKUP($B359,Lists!$B$4:$C$12,2,FALSE))</f>
        <v/>
      </c>
      <c r="D359" s="18" t="s">
        <v>801</v>
      </c>
      <c r="E359" s="25"/>
      <c r="F359" s="25" t="s">
        <v>1117</v>
      </c>
      <c r="G359" s="25" t="str">
        <f>IF(ISERROR(VLOOKUP($B359&amp;" "&amp;$H359,Lists!$N$4:$O$14,2,FALSE)),"",VLOOKUP($B359&amp;" "&amp;$H359,Lists!$N$4:$O$14,2,FALSE))</f>
        <v/>
      </c>
      <c r="H359" s="25" t="str">
        <f>IF(ISERROR(VLOOKUP($F359,Lists!$L$4:$M$7,2,FALSE)),"",VLOOKUP($F359,Lists!$L$4:$M$7,2,FALSE))</f>
        <v/>
      </c>
      <c r="I359" s="96" t="str">
        <f t="shared" si="14"/>
        <v/>
      </c>
      <c r="J359" s="25" t="str">
        <f t="shared" si="15"/>
        <v/>
      </c>
      <c r="K359" s="25" t="str">
        <f>IF(ISERROR(VLOOKUP($B359,Lists!$B$4:$K$12,10,FALSE)),"",IF(B359="Hydrogen",LOOKUP(D359,Lists!$AL$4:$AL$7,Lists!$AM$4:$AM$7),VLOOKUP($B359,Lists!$B$4:$K$12,10,FALSE)))</f>
        <v/>
      </c>
      <c r="L359" s="4"/>
      <c r="M359" s="4"/>
    </row>
    <row r="360" spans="1:13" x14ac:dyDescent="0.25">
      <c r="A360" s="12"/>
      <c r="B360" s="18" t="s">
        <v>758</v>
      </c>
      <c r="C360" s="12" t="str">
        <f>IF(ISERROR(VLOOKUP($B360,Lists!$B$4:$C$12,2,FALSE)),"",VLOOKUP($B360,Lists!$B$4:$C$12,2,FALSE))</f>
        <v/>
      </c>
      <c r="D360" s="18" t="s">
        <v>801</v>
      </c>
      <c r="E360" s="25"/>
      <c r="F360" s="25" t="s">
        <v>1117</v>
      </c>
      <c r="G360" s="25" t="str">
        <f>IF(ISERROR(VLOOKUP($B360&amp;" "&amp;$H360,Lists!$N$4:$O$14,2,FALSE)),"",VLOOKUP($B360&amp;" "&amp;$H360,Lists!$N$4:$O$14,2,FALSE))</f>
        <v/>
      </c>
      <c r="H360" s="25" t="str">
        <f>IF(ISERROR(VLOOKUP($F360,Lists!$L$4:$M$7,2,FALSE)),"",VLOOKUP($F360,Lists!$L$4:$M$7,2,FALSE))</f>
        <v/>
      </c>
      <c r="I360" s="96" t="str">
        <f t="shared" si="14"/>
        <v/>
      </c>
      <c r="J360" s="25" t="str">
        <f t="shared" si="15"/>
        <v/>
      </c>
      <c r="K360" s="25" t="str">
        <f>IF(ISERROR(VLOOKUP($B360,Lists!$B$4:$K$12,10,FALSE)),"",IF(B360="Hydrogen",LOOKUP(D360,Lists!$AL$4:$AL$7,Lists!$AM$4:$AM$7),VLOOKUP($B360,Lists!$B$4:$K$12,10,FALSE)))</f>
        <v/>
      </c>
      <c r="L360" s="4"/>
      <c r="M360" s="4"/>
    </row>
    <row r="361" spans="1:13" x14ac:dyDescent="0.25">
      <c r="A361" s="12"/>
      <c r="B361" s="18" t="s">
        <v>758</v>
      </c>
      <c r="C361" s="12" t="str">
        <f>IF(ISERROR(VLOOKUP($B361,Lists!$B$4:$C$12,2,FALSE)),"",VLOOKUP($B361,Lists!$B$4:$C$12,2,FALSE))</f>
        <v/>
      </c>
      <c r="D361" s="18" t="s">
        <v>801</v>
      </c>
      <c r="E361" s="25"/>
      <c r="F361" s="25" t="s">
        <v>1117</v>
      </c>
      <c r="G361" s="25" t="str">
        <f>IF(ISERROR(VLOOKUP($B361&amp;" "&amp;$H361,Lists!$N$4:$O$14,2,FALSE)),"",VLOOKUP($B361&amp;" "&amp;$H361,Lists!$N$4:$O$14,2,FALSE))</f>
        <v/>
      </c>
      <c r="H361" s="25" t="str">
        <f>IF(ISERROR(VLOOKUP($F361,Lists!$L$4:$M$7,2,FALSE)),"",VLOOKUP($F361,Lists!$L$4:$M$7,2,FALSE))</f>
        <v/>
      </c>
      <c r="I361" s="96" t="str">
        <f t="shared" si="14"/>
        <v/>
      </c>
      <c r="J361" s="25" t="str">
        <f t="shared" si="15"/>
        <v/>
      </c>
      <c r="K361" s="25" t="str">
        <f>IF(ISERROR(VLOOKUP($B361,Lists!$B$4:$K$12,10,FALSE)),"",IF(B361="Hydrogen",LOOKUP(D361,Lists!$AL$4:$AL$7,Lists!$AM$4:$AM$7),VLOOKUP($B361,Lists!$B$4:$K$12,10,FALSE)))</f>
        <v/>
      </c>
      <c r="L361" s="4"/>
      <c r="M361" s="4"/>
    </row>
    <row r="362" spans="1:13" x14ac:dyDescent="0.25">
      <c r="A362" s="12"/>
      <c r="B362" s="18" t="s">
        <v>758</v>
      </c>
      <c r="C362" s="12" t="str">
        <f>IF(ISERROR(VLOOKUP($B362,Lists!$B$4:$C$12,2,FALSE)),"",VLOOKUP($B362,Lists!$B$4:$C$12,2,FALSE))</f>
        <v/>
      </c>
      <c r="D362" s="18" t="s">
        <v>801</v>
      </c>
      <c r="E362" s="25"/>
      <c r="F362" s="25" t="s">
        <v>1117</v>
      </c>
      <c r="G362" s="25" t="str">
        <f>IF(ISERROR(VLOOKUP($B362&amp;" "&amp;$H362,Lists!$N$4:$O$14,2,FALSE)),"",VLOOKUP($B362&amp;" "&amp;$H362,Lists!$N$4:$O$14,2,FALSE))</f>
        <v/>
      </c>
      <c r="H362" s="25" t="str">
        <f>IF(ISERROR(VLOOKUP($F362,Lists!$L$4:$M$7,2,FALSE)),"",VLOOKUP($F362,Lists!$L$4:$M$7,2,FALSE))</f>
        <v/>
      </c>
      <c r="I362" s="96" t="str">
        <f t="shared" si="14"/>
        <v/>
      </c>
      <c r="J362" s="25" t="str">
        <f t="shared" si="15"/>
        <v/>
      </c>
      <c r="K362" s="25" t="str">
        <f>IF(ISERROR(VLOOKUP($B362,Lists!$B$4:$K$12,10,FALSE)),"",IF(B362="Hydrogen",LOOKUP(D362,Lists!$AL$4:$AL$7,Lists!$AM$4:$AM$7),VLOOKUP($B362,Lists!$B$4:$K$12,10,FALSE)))</f>
        <v/>
      </c>
      <c r="L362" s="4"/>
      <c r="M362" s="4"/>
    </row>
    <row r="363" spans="1:13" x14ac:dyDescent="0.25">
      <c r="A363" s="12"/>
      <c r="B363" s="18" t="s">
        <v>758</v>
      </c>
      <c r="C363" s="12" t="str">
        <f>IF(ISERROR(VLOOKUP($B363,Lists!$B$4:$C$12,2,FALSE)),"",VLOOKUP($B363,Lists!$B$4:$C$12,2,FALSE))</f>
        <v/>
      </c>
      <c r="D363" s="18" t="s">
        <v>801</v>
      </c>
      <c r="E363" s="25"/>
      <c r="F363" s="25" t="s">
        <v>1117</v>
      </c>
      <c r="G363" s="25" t="str">
        <f>IF(ISERROR(VLOOKUP($B363&amp;" "&amp;$H363,Lists!$N$4:$O$14,2,FALSE)),"",VLOOKUP($B363&amp;" "&amp;$H363,Lists!$N$4:$O$14,2,FALSE))</f>
        <v/>
      </c>
      <c r="H363" s="25" t="str">
        <f>IF(ISERROR(VLOOKUP($F363,Lists!$L$4:$M$7,2,FALSE)),"",VLOOKUP($F363,Lists!$L$4:$M$7,2,FALSE))</f>
        <v/>
      </c>
      <c r="I363" s="96" t="str">
        <f t="shared" si="14"/>
        <v/>
      </c>
      <c r="J363" s="25" t="str">
        <f t="shared" si="15"/>
        <v/>
      </c>
      <c r="K363" s="25" t="str">
        <f>IF(ISERROR(VLOOKUP($B363,Lists!$B$4:$K$12,10,FALSE)),"",IF(B363="Hydrogen",LOOKUP(D363,Lists!$AL$4:$AL$7,Lists!$AM$4:$AM$7),VLOOKUP($B363,Lists!$B$4:$K$12,10,FALSE)))</f>
        <v/>
      </c>
      <c r="L363" s="4"/>
      <c r="M363" s="4"/>
    </row>
    <row r="364" spans="1:13" x14ac:dyDescent="0.25">
      <c r="A364" s="12"/>
      <c r="B364" s="18" t="s">
        <v>758</v>
      </c>
      <c r="C364" s="12" t="str">
        <f>IF(ISERROR(VLOOKUP($B364,Lists!$B$4:$C$12,2,FALSE)),"",VLOOKUP($B364,Lists!$B$4:$C$12,2,FALSE))</f>
        <v/>
      </c>
      <c r="D364" s="18" t="s">
        <v>801</v>
      </c>
      <c r="E364" s="25"/>
      <c r="F364" s="25" t="s">
        <v>1117</v>
      </c>
      <c r="G364" s="25" t="str">
        <f>IF(ISERROR(VLOOKUP($B364&amp;" "&amp;$H364,Lists!$N$4:$O$14,2,FALSE)),"",VLOOKUP($B364&amp;" "&amp;$H364,Lists!$N$4:$O$14,2,FALSE))</f>
        <v/>
      </c>
      <c r="H364" s="25" t="str">
        <f>IF(ISERROR(VLOOKUP($F364,Lists!$L$4:$M$7,2,FALSE)),"",VLOOKUP($F364,Lists!$L$4:$M$7,2,FALSE))</f>
        <v/>
      </c>
      <c r="I364" s="96" t="str">
        <f t="shared" si="14"/>
        <v/>
      </c>
      <c r="J364" s="25" t="str">
        <f t="shared" si="15"/>
        <v/>
      </c>
      <c r="K364" s="25" t="str">
        <f>IF(ISERROR(VLOOKUP($B364,Lists!$B$4:$K$12,10,FALSE)),"",IF(B364="Hydrogen",LOOKUP(D364,Lists!$AL$4:$AL$7,Lists!$AM$4:$AM$7),VLOOKUP($B364,Lists!$B$4:$K$12,10,FALSE)))</f>
        <v/>
      </c>
      <c r="L364" s="4"/>
      <c r="M364" s="4"/>
    </row>
    <row r="365" spans="1:13" x14ac:dyDescent="0.25">
      <c r="A365" s="12"/>
      <c r="B365" s="18" t="s">
        <v>758</v>
      </c>
      <c r="C365" s="12" t="str">
        <f>IF(ISERROR(VLOOKUP($B365,Lists!$B$4:$C$12,2,FALSE)),"",VLOOKUP($B365,Lists!$B$4:$C$12,2,FALSE))</f>
        <v/>
      </c>
      <c r="D365" s="18" t="s">
        <v>801</v>
      </c>
      <c r="E365" s="25"/>
      <c r="F365" s="25" t="s">
        <v>1117</v>
      </c>
      <c r="G365" s="25" t="str">
        <f>IF(ISERROR(VLOOKUP($B365&amp;" "&amp;$H365,Lists!$N$4:$O$14,2,FALSE)),"",VLOOKUP($B365&amp;" "&amp;$H365,Lists!$N$4:$O$14,2,FALSE))</f>
        <v/>
      </c>
      <c r="H365" s="25" t="str">
        <f>IF(ISERROR(VLOOKUP($F365,Lists!$L$4:$M$7,2,FALSE)),"",VLOOKUP($F365,Lists!$L$4:$M$7,2,FALSE))</f>
        <v/>
      </c>
      <c r="I365" s="96" t="str">
        <f t="shared" si="14"/>
        <v/>
      </c>
      <c r="J365" s="25" t="str">
        <f t="shared" si="15"/>
        <v/>
      </c>
      <c r="K365" s="25" t="str">
        <f>IF(ISERROR(VLOOKUP($B365,Lists!$B$4:$K$12,10,FALSE)),"",IF(B365="Hydrogen",LOOKUP(D365,Lists!$AL$4:$AL$7,Lists!$AM$4:$AM$7),VLOOKUP($B365,Lists!$B$4:$K$12,10,FALSE)))</f>
        <v/>
      </c>
      <c r="L365" s="4"/>
      <c r="M365" s="4"/>
    </row>
    <row r="366" spans="1:13" x14ac:dyDescent="0.25">
      <c r="A366" s="12"/>
      <c r="B366" s="18" t="s">
        <v>758</v>
      </c>
      <c r="C366" s="12" t="str">
        <f>IF(ISERROR(VLOOKUP($B366,Lists!$B$4:$C$12,2,FALSE)),"",VLOOKUP($B366,Lists!$B$4:$C$12,2,FALSE))</f>
        <v/>
      </c>
      <c r="D366" s="18" t="s">
        <v>801</v>
      </c>
      <c r="E366" s="25"/>
      <c r="F366" s="25" t="s">
        <v>1117</v>
      </c>
      <c r="G366" s="25" t="str">
        <f>IF(ISERROR(VLOOKUP($B366&amp;" "&amp;$H366,Lists!$N$4:$O$14,2,FALSE)),"",VLOOKUP($B366&amp;" "&amp;$H366,Lists!$N$4:$O$14,2,FALSE))</f>
        <v/>
      </c>
      <c r="H366" s="25" t="str">
        <f>IF(ISERROR(VLOOKUP($F366,Lists!$L$4:$M$7,2,FALSE)),"",VLOOKUP($F366,Lists!$L$4:$M$7,2,FALSE))</f>
        <v/>
      </c>
      <c r="I366" s="96" t="str">
        <f t="shared" si="14"/>
        <v/>
      </c>
      <c r="J366" s="25" t="str">
        <f t="shared" si="15"/>
        <v/>
      </c>
      <c r="K366" s="25" t="str">
        <f>IF(ISERROR(VLOOKUP($B366,Lists!$B$4:$K$12,10,FALSE)),"",IF(B366="Hydrogen",LOOKUP(D366,Lists!$AL$4:$AL$7,Lists!$AM$4:$AM$7),VLOOKUP($B366,Lists!$B$4:$K$12,10,FALSE)))</f>
        <v/>
      </c>
      <c r="L366" s="4"/>
      <c r="M366" s="4"/>
    </row>
    <row r="367" spans="1:13" x14ac:dyDescent="0.25">
      <c r="A367" s="12"/>
      <c r="B367" s="18" t="s">
        <v>758</v>
      </c>
      <c r="C367" s="12" t="str">
        <f>IF(ISERROR(VLOOKUP($B367,Lists!$B$4:$C$12,2,FALSE)),"",VLOOKUP($B367,Lists!$B$4:$C$12,2,FALSE))</f>
        <v/>
      </c>
      <c r="D367" s="18" t="s">
        <v>801</v>
      </c>
      <c r="E367" s="25"/>
      <c r="F367" s="25" t="s">
        <v>1117</v>
      </c>
      <c r="G367" s="25" t="str">
        <f>IF(ISERROR(VLOOKUP($B367&amp;" "&amp;$H367,Lists!$N$4:$O$14,2,FALSE)),"",VLOOKUP($B367&amp;" "&amp;$H367,Lists!$N$4:$O$14,2,FALSE))</f>
        <v/>
      </c>
      <c r="H367" s="25" t="str">
        <f>IF(ISERROR(VLOOKUP($F367,Lists!$L$4:$M$7,2,FALSE)),"",VLOOKUP($F367,Lists!$L$4:$M$7,2,FALSE))</f>
        <v/>
      </c>
      <c r="I367" s="96" t="str">
        <f t="shared" si="14"/>
        <v/>
      </c>
      <c r="J367" s="25" t="str">
        <f t="shared" si="15"/>
        <v/>
      </c>
      <c r="K367" s="25" t="str">
        <f>IF(ISERROR(VLOOKUP($B367,Lists!$B$4:$K$12,10,FALSE)),"",IF(B367="Hydrogen",LOOKUP(D367,Lists!$AL$4:$AL$7,Lists!$AM$4:$AM$7),VLOOKUP($B367,Lists!$B$4:$K$12,10,FALSE)))</f>
        <v/>
      </c>
      <c r="L367" s="4"/>
      <c r="M367" s="4"/>
    </row>
    <row r="368" spans="1:13" x14ac:dyDescent="0.25">
      <c r="A368" s="12"/>
      <c r="B368" s="18" t="s">
        <v>758</v>
      </c>
      <c r="C368" s="12" t="str">
        <f>IF(ISERROR(VLOOKUP($B368,Lists!$B$4:$C$12,2,FALSE)),"",VLOOKUP($B368,Lists!$B$4:$C$12,2,FALSE))</f>
        <v/>
      </c>
      <c r="D368" s="18" t="s">
        <v>801</v>
      </c>
      <c r="E368" s="25"/>
      <c r="F368" s="25" t="s">
        <v>1117</v>
      </c>
      <c r="G368" s="25" t="str">
        <f>IF(ISERROR(VLOOKUP($B368&amp;" "&amp;$H368,Lists!$N$4:$O$14,2,FALSE)),"",VLOOKUP($B368&amp;" "&amp;$H368,Lists!$N$4:$O$14,2,FALSE))</f>
        <v/>
      </c>
      <c r="H368" s="25" t="str">
        <f>IF(ISERROR(VLOOKUP($F368,Lists!$L$4:$M$7,2,FALSE)),"",VLOOKUP($F368,Lists!$L$4:$M$7,2,FALSE))</f>
        <v/>
      </c>
      <c r="I368" s="96" t="str">
        <f t="shared" si="14"/>
        <v/>
      </c>
      <c r="J368" s="25" t="str">
        <f t="shared" si="15"/>
        <v/>
      </c>
      <c r="K368" s="25" t="str">
        <f>IF(ISERROR(VLOOKUP($B368,Lists!$B$4:$K$12,10,FALSE)),"",IF(B368="Hydrogen",LOOKUP(D368,Lists!$AL$4:$AL$7,Lists!$AM$4:$AM$7),VLOOKUP($B368,Lists!$B$4:$K$12,10,FALSE)))</f>
        <v/>
      </c>
      <c r="L368" s="4"/>
      <c r="M368" s="4"/>
    </row>
    <row r="369" spans="1:13" x14ac:dyDescent="0.25">
      <c r="A369" s="12"/>
      <c r="B369" s="18" t="s">
        <v>758</v>
      </c>
      <c r="C369" s="12" t="str">
        <f>IF(ISERROR(VLOOKUP($B369,Lists!$B$4:$C$12,2,FALSE)),"",VLOOKUP($B369,Lists!$B$4:$C$12,2,FALSE))</f>
        <v/>
      </c>
      <c r="D369" s="18" t="s">
        <v>801</v>
      </c>
      <c r="E369" s="25"/>
      <c r="F369" s="25" t="s">
        <v>1117</v>
      </c>
      <c r="G369" s="25" t="str">
        <f>IF(ISERROR(VLOOKUP($B369&amp;" "&amp;$H369,Lists!$N$4:$O$14,2,FALSE)),"",VLOOKUP($B369&amp;" "&amp;$H369,Lists!$N$4:$O$14,2,FALSE))</f>
        <v/>
      </c>
      <c r="H369" s="25" t="str">
        <f>IF(ISERROR(VLOOKUP($F369,Lists!$L$4:$M$7,2,FALSE)),"",VLOOKUP($F369,Lists!$L$4:$M$7,2,FALSE))</f>
        <v/>
      </c>
      <c r="I369" s="96" t="str">
        <f t="shared" si="14"/>
        <v/>
      </c>
      <c r="J369" s="25" t="str">
        <f t="shared" si="15"/>
        <v/>
      </c>
      <c r="K369" s="25" t="str">
        <f>IF(ISERROR(VLOOKUP($B369,Lists!$B$4:$K$12,10,FALSE)),"",IF(B369="Hydrogen",LOOKUP(D369,Lists!$AL$4:$AL$7,Lists!$AM$4:$AM$7),VLOOKUP($B369,Lists!$B$4:$K$12,10,FALSE)))</f>
        <v/>
      </c>
      <c r="L369" s="4"/>
      <c r="M369" s="4"/>
    </row>
    <row r="370" spans="1:13" x14ac:dyDescent="0.25">
      <c r="A370" s="12"/>
      <c r="B370" s="18" t="s">
        <v>758</v>
      </c>
      <c r="C370" s="12" t="str">
        <f>IF(ISERROR(VLOOKUP($B370,Lists!$B$4:$C$12,2,FALSE)),"",VLOOKUP($B370,Lists!$B$4:$C$12,2,FALSE))</f>
        <v/>
      </c>
      <c r="D370" s="18" t="s">
        <v>801</v>
      </c>
      <c r="E370" s="25"/>
      <c r="F370" s="25" t="s">
        <v>1117</v>
      </c>
      <c r="G370" s="25" t="str">
        <f>IF(ISERROR(VLOOKUP($B370&amp;" "&amp;$H370,Lists!$N$4:$O$14,2,FALSE)),"",VLOOKUP($B370&amp;" "&amp;$H370,Lists!$N$4:$O$14,2,FALSE))</f>
        <v/>
      </c>
      <c r="H370" s="25" t="str">
        <f>IF(ISERROR(VLOOKUP($F370,Lists!$L$4:$M$7,2,FALSE)),"",VLOOKUP($F370,Lists!$L$4:$M$7,2,FALSE))</f>
        <v/>
      </c>
      <c r="I370" s="96" t="str">
        <f t="shared" si="14"/>
        <v/>
      </c>
      <c r="J370" s="25" t="str">
        <f t="shared" si="15"/>
        <v/>
      </c>
      <c r="K370" s="25" t="str">
        <f>IF(ISERROR(VLOOKUP($B370,Lists!$B$4:$K$12,10,FALSE)),"",IF(B370="Hydrogen",LOOKUP(D370,Lists!$AL$4:$AL$7,Lists!$AM$4:$AM$7),VLOOKUP($B370,Lists!$B$4:$K$12,10,FALSE)))</f>
        <v/>
      </c>
      <c r="L370" s="4"/>
      <c r="M370" s="4"/>
    </row>
    <row r="371" spans="1:13" x14ac:dyDescent="0.25">
      <c r="A371" s="12"/>
      <c r="B371" s="18" t="s">
        <v>758</v>
      </c>
      <c r="C371" s="12" t="str">
        <f>IF(ISERROR(VLOOKUP($B371,Lists!$B$4:$C$12,2,FALSE)),"",VLOOKUP($B371,Lists!$B$4:$C$12,2,FALSE))</f>
        <v/>
      </c>
      <c r="D371" s="18" t="s">
        <v>801</v>
      </c>
      <c r="E371" s="25"/>
      <c r="F371" s="25" t="s">
        <v>1117</v>
      </c>
      <c r="G371" s="25" t="str">
        <f>IF(ISERROR(VLOOKUP($B371&amp;" "&amp;$H371,Lists!$N$4:$O$14,2,FALSE)),"",VLOOKUP($B371&amp;" "&amp;$H371,Lists!$N$4:$O$14,2,FALSE))</f>
        <v/>
      </c>
      <c r="H371" s="25" t="str">
        <f>IF(ISERROR(VLOOKUP($F371,Lists!$L$4:$M$7,2,FALSE)),"",VLOOKUP($F371,Lists!$L$4:$M$7,2,FALSE))</f>
        <v/>
      </c>
      <c r="I371" s="96" t="str">
        <f t="shared" si="14"/>
        <v/>
      </c>
      <c r="J371" s="25" t="str">
        <f t="shared" si="15"/>
        <v/>
      </c>
      <c r="K371" s="25" t="str">
        <f>IF(ISERROR(VLOOKUP($B371,Lists!$B$4:$K$12,10,FALSE)),"",IF(B371="Hydrogen",LOOKUP(D371,Lists!$AL$4:$AL$7,Lists!$AM$4:$AM$7),VLOOKUP($B371,Lists!$B$4:$K$12,10,FALSE)))</f>
        <v/>
      </c>
      <c r="L371" s="4"/>
      <c r="M371" s="4"/>
    </row>
    <row r="372" spans="1:13" x14ac:dyDescent="0.25">
      <c r="A372" s="12"/>
      <c r="B372" s="18" t="s">
        <v>758</v>
      </c>
      <c r="C372" s="12" t="str">
        <f>IF(ISERROR(VLOOKUP($B372,Lists!$B$4:$C$12,2,FALSE)),"",VLOOKUP($B372,Lists!$B$4:$C$12,2,FALSE))</f>
        <v/>
      </c>
      <c r="D372" s="18" t="s">
        <v>801</v>
      </c>
      <c r="E372" s="25"/>
      <c r="F372" s="25" t="s">
        <v>1117</v>
      </c>
      <c r="G372" s="25" t="str">
        <f>IF(ISERROR(VLOOKUP($B372&amp;" "&amp;$H372,Lists!$N$4:$O$14,2,FALSE)),"",VLOOKUP($B372&amp;" "&amp;$H372,Lists!$N$4:$O$14,2,FALSE))</f>
        <v/>
      </c>
      <c r="H372" s="25" t="str">
        <f>IF(ISERROR(VLOOKUP($F372,Lists!$L$4:$M$7,2,FALSE)),"",VLOOKUP($F372,Lists!$L$4:$M$7,2,FALSE))</f>
        <v/>
      </c>
      <c r="I372" s="96" t="str">
        <f t="shared" si="14"/>
        <v/>
      </c>
      <c r="J372" s="25" t="str">
        <f t="shared" si="15"/>
        <v/>
      </c>
      <c r="K372" s="25" t="str">
        <f>IF(ISERROR(VLOOKUP($B372,Lists!$B$4:$K$12,10,FALSE)),"",IF(B372="Hydrogen",LOOKUP(D372,Lists!$AL$4:$AL$7,Lists!$AM$4:$AM$7),VLOOKUP($B372,Lists!$B$4:$K$12,10,FALSE)))</f>
        <v/>
      </c>
      <c r="L372" s="4"/>
      <c r="M372" s="4"/>
    </row>
    <row r="373" spans="1:13" x14ac:dyDescent="0.25">
      <c r="A373" s="12"/>
      <c r="B373" s="18" t="s">
        <v>758</v>
      </c>
      <c r="C373" s="12" t="str">
        <f>IF(ISERROR(VLOOKUP($B373,Lists!$B$4:$C$12,2,FALSE)),"",VLOOKUP($B373,Lists!$B$4:$C$12,2,FALSE))</f>
        <v/>
      </c>
      <c r="D373" s="18" t="s">
        <v>801</v>
      </c>
      <c r="E373" s="25"/>
      <c r="F373" s="25" t="s">
        <v>1117</v>
      </c>
      <c r="G373" s="25" t="str">
        <f>IF(ISERROR(VLOOKUP($B373&amp;" "&amp;$H373,Lists!$N$4:$O$14,2,FALSE)),"",VLOOKUP($B373&amp;" "&amp;$H373,Lists!$N$4:$O$14,2,FALSE))</f>
        <v/>
      </c>
      <c r="H373" s="25" t="str">
        <f>IF(ISERROR(VLOOKUP($F373,Lists!$L$4:$M$7,2,FALSE)),"",VLOOKUP($F373,Lists!$L$4:$M$7,2,FALSE))</f>
        <v/>
      </c>
      <c r="I373" s="96" t="str">
        <f t="shared" si="14"/>
        <v/>
      </c>
      <c r="J373" s="25" t="str">
        <f t="shared" si="15"/>
        <v/>
      </c>
      <c r="K373" s="25" t="str">
        <f>IF(ISERROR(VLOOKUP($B373,Lists!$B$4:$K$12,10,FALSE)),"",IF(B373="Hydrogen",LOOKUP(D373,Lists!$AL$4:$AL$7,Lists!$AM$4:$AM$7),VLOOKUP($B373,Lists!$B$4:$K$12,10,FALSE)))</f>
        <v/>
      </c>
      <c r="L373" s="4"/>
      <c r="M373" s="4"/>
    </row>
    <row r="374" spans="1:13" x14ac:dyDescent="0.25">
      <c r="A374" s="12"/>
      <c r="B374" s="18" t="s">
        <v>758</v>
      </c>
      <c r="C374" s="12" t="str">
        <f>IF(ISERROR(VLOOKUP($B374,Lists!$B$4:$C$12,2,FALSE)),"",VLOOKUP($B374,Lists!$B$4:$C$12,2,FALSE))</f>
        <v/>
      </c>
      <c r="D374" s="18" t="s">
        <v>801</v>
      </c>
      <c r="E374" s="25"/>
      <c r="F374" s="25" t="s">
        <v>1117</v>
      </c>
      <c r="G374" s="25" t="str">
        <f>IF(ISERROR(VLOOKUP($B374&amp;" "&amp;$H374,Lists!$N$4:$O$14,2,FALSE)),"",VLOOKUP($B374&amp;" "&amp;$H374,Lists!$N$4:$O$14,2,FALSE))</f>
        <v/>
      </c>
      <c r="H374" s="25" t="str">
        <f>IF(ISERROR(VLOOKUP($F374,Lists!$L$4:$M$7,2,FALSE)),"",VLOOKUP($F374,Lists!$L$4:$M$7,2,FALSE))</f>
        <v/>
      </c>
      <c r="I374" s="96" t="str">
        <f t="shared" si="14"/>
        <v/>
      </c>
      <c r="J374" s="25" t="str">
        <f t="shared" si="15"/>
        <v/>
      </c>
      <c r="K374" s="25" t="str">
        <f>IF(ISERROR(VLOOKUP($B374,Lists!$B$4:$K$12,10,FALSE)),"",IF(B374="Hydrogen",LOOKUP(D374,Lists!$AL$4:$AL$7,Lists!$AM$4:$AM$7),VLOOKUP($B374,Lists!$B$4:$K$12,10,FALSE)))</f>
        <v/>
      </c>
      <c r="L374" s="4"/>
      <c r="M374" s="4"/>
    </row>
    <row r="375" spans="1:13" x14ac:dyDescent="0.25">
      <c r="A375" s="12"/>
      <c r="B375" s="18" t="s">
        <v>758</v>
      </c>
      <c r="C375" s="12" t="str">
        <f>IF(ISERROR(VLOOKUP($B375,Lists!$B$4:$C$12,2,FALSE)),"",VLOOKUP($B375,Lists!$B$4:$C$12,2,FALSE))</f>
        <v/>
      </c>
      <c r="D375" s="18" t="s">
        <v>801</v>
      </c>
      <c r="E375" s="25"/>
      <c r="F375" s="25" t="s">
        <v>1117</v>
      </c>
      <c r="G375" s="25" t="str">
        <f>IF(ISERROR(VLOOKUP($B375&amp;" "&amp;$H375,Lists!$N$4:$O$14,2,FALSE)),"",VLOOKUP($B375&amp;" "&amp;$H375,Lists!$N$4:$O$14,2,FALSE))</f>
        <v/>
      </c>
      <c r="H375" s="25" t="str">
        <f>IF(ISERROR(VLOOKUP($F375,Lists!$L$4:$M$7,2,FALSE)),"",VLOOKUP($F375,Lists!$L$4:$M$7,2,FALSE))</f>
        <v/>
      </c>
      <c r="I375" s="96" t="str">
        <f t="shared" si="14"/>
        <v/>
      </c>
      <c r="J375" s="25" t="str">
        <f t="shared" si="15"/>
        <v/>
      </c>
      <c r="K375" s="25" t="str">
        <f>IF(ISERROR(VLOOKUP($B375,Lists!$B$4:$K$12,10,FALSE)),"",IF(B375="Hydrogen",LOOKUP(D375,Lists!$AL$4:$AL$7,Lists!$AM$4:$AM$7),VLOOKUP($B375,Lists!$B$4:$K$12,10,FALSE)))</f>
        <v/>
      </c>
      <c r="L375" s="4"/>
      <c r="M375" s="4"/>
    </row>
    <row r="376" spans="1:13" x14ac:dyDescent="0.25">
      <c r="A376" s="12"/>
      <c r="B376" s="18" t="s">
        <v>758</v>
      </c>
      <c r="C376" s="12" t="str">
        <f>IF(ISERROR(VLOOKUP($B376,Lists!$B$4:$C$12,2,FALSE)),"",VLOOKUP($B376,Lists!$B$4:$C$12,2,FALSE))</f>
        <v/>
      </c>
      <c r="D376" s="18" t="s">
        <v>801</v>
      </c>
      <c r="E376" s="25"/>
      <c r="F376" s="25" t="s">
        <v>1117</v>
      </c>
      <c r="G376" s="25" t="str">
        <f>IF(ISERROR(VLOOKUP($B376&amp;" "&amp;$H376,Lists!$N$4:$O$14,2,FALSE)),"",VLOOKUP($B376&amp;" "&amp;$H376,Lists!$N$4:$O$14,2,FALSE))</f>
        <v/>
      </c>
      <c r="H376" s="25" t="str">
        <f>IF(ISERROR(VLOOKUP($F376,Lists!$L$4:$M$7,2,FALSE)),"",VLOOKUP($F376,Lists!$L$4:$M$7,2,FALSE))</f>
        <v/>
      </c>
      <c r="I376" s="96" t="str">
        <f t="shared" si="14"/>
        <v/>
      </c>
      <c r="J376" s="25" t="str">
        <f t="shared" si="15"/>
        <v/>
      </c>
      <c r="K376" s="25" t="str">
        <f>IF(ISERROR(VLOOKUP($B376,Lists!$B$4:$K$12,10,FALSE)),"",IF(B376="Hydrogen",LOOKUP(D376,Lists!$AL$4:$AL$7,Lists!$AM$4:$AM$7),VLOOKUP($B376,Lists!$B$4:$K$12,10,FALSE)))</f>
        <v/>
      </c>
      <c r="L376" s="4"/>
      <c r="M376" s="4"/>
    </row>
    <row r="377" spans="1:13" x14ac:dyDescent="0.25">
      <c r="A377" s="12"/>
      <c r="B377" s="18" t="s">
        <v>758</v>
      </c>
      <c r="C377" s="12" t="str">
        <f>IF(ISERROR(VLOOKUP($B377,Lists!$B$4:$C$12,2,FALSE)),"",VLOOKUP($B377,Lists!$B$4:$C$12,2,FALSE))</f>
        <v/>
      </c>
      <c r="D377" s="18" t="s">
        <v>801</v>
      </c>
      <c r="E377" s="25"/>
      <c r="F377" s="25" t="s">
        <v>1117</v>
      </c>
      <c r="G377" s="25" t="str">
        <f>IF(ISERROR(VLOOKUP($B377&amp;" "&amp;$H377,Lists!$N$4:$O$14,2,FALSE)),"",VLOOKUP($B377&amp;" "&amp;$H377,Lists!$N$4:$O$14,2,FALSE))</f>
        <v/>
      </c>
      <c r="H377" s="25" t="str">
        <f>IF(ISERROR(VLOOKUP($F377,Lists!$L$4:$M$7,2,FALSE)),"",VLOOKUP($F377,Lists!$L$4:$M$7,2,FALSE))</f>
        <v/>
      </c>
      <c r="I377" s="96" t="str">
        <f t="shared" si="14"/>
        <v/>
      </c>
      <c r="J377" s="25" t="str">
        <f t="shared" si="15"/>
        <v/>
      </c>
      <c r="K377" s="25" t="str">
        <f>IF(ISERROR(VLOOKUP($B377,Lists!$B$4:$K$12,10,FALSE)),"",IF(B377="Hydrogen",LOOKUP(D377,Lists!$AL$4:$AL$7,Lists!$AM$4:$AM$7),VLOOKUP($B377,Lists!$B$4:$K$12,10,FALSE)))</f>
        <v/>
      </c>
      <c r="L377" s="4"/>
      <c r="M377" s="4"/>
    </row>
    <row r="378" spans="1:13" x14ac:dyDescent="0.25">
      <c r="A378" s="12"/>
      <c r="B378" s="18" t="s">
        <v>758</v>
      </c>
      <c r="C378" s="12" t="str">
        <f>IF(ISERROR(VLOOKUP($B378,Lists!$B$4:$C$12,2,FALSE)),"",VLOOKUP($B378,Lists!$B$4:$C$12,2,FALSE))</f>
        <v/>
      </c>
      <c r="D378" s="18" t="s">
        <v>801</v>
      </c>
      <c r="E378" s="25"/>
      <c r="F378" s="25" t="s">
        <v>1117</v>
      </c>
      <c r="G378" s="25" t="str">
        <f>IF(ISERROR(VLOOKUP($B378&amp;" "&amp;$H378,Lists!$N$4:$O$14,2,FALSE)),"",VLOOKUP($B378&amp;" "&amp;$H378,Lists!$N$4:$O$14,2,FALSE))</f>
        <v/>
      </c>
      <c r="H378" s="25" t="str">
        <f>IF(ISERROR(VLOOKUP($F378,Lists!$L$4:$M$7,2,FALSE)),"",VLOOKUP($F378,Lists!$L$4:$M$7,2,FALSE))</f>
        <v/>
      </c>
      <c r="I378" s="96" t="str">
        <f t="shared" si="14"/>
        <v/>
      </c>
      <c r="J378" s="25" t="str">
        <f t="shared" si="15"/>
        <v/>
      </c>
      <c r="K378" s="25" t="str">
        <f>IF(ISERROR(VLOOKUP($B378,Lists!$B$4:$K$12,10,FALSE)),"",IF(B378="Hydrogen",LOOKUP(D378,Lists!$AL$4:$AL$7,Lists!$AM$4:$AM$7),VLOOKUP($B378,Lists!$B$4:$K$12,10,FALSE)))</f>
        <v/>
      </c>
      <c r="L378" s="4"/>
      <c r="M378" s="4"/>
    </row>
    <row r="379" spans="1:13" x14ac:dyDescent="0.25">
      <c r="A379" s="12"/>
      <c r="B379" s="18" t="s">
        <v>758</v>
      </c>
      <c r="C379" s="12" t="str">
        <f>IF(ISERROR(VLOOKUP($B379,Lists!$B$4:$C$12,2,FALSE)),"",VLOOKUP($B379,Lists!$B$4:$C$12,2,FALSE))</f>
        <v/>
      </c>
      <c r="D379" s="18" t="s">
        <v>801</v>
      </c>
      <c r="E379" s="25"/>
      <c r="F379" s="25" t="s">
        <v>1117</v>
      </c>
      <c r="G379" s="25" t="str">
        <f>IF(ISERROR(VLOOKUP($B379&amp;" "&amp;$H379,Lists!$N$4:$O$14,2,FALSE)),"",VLOOKUP($B379&amp;" "&amp;$H379,Lists!$N$4:$O$14,2,FALSE))</f>
        <v/>
      </c>
      <c r="H379" s="25" t="str">
        <f>IF(ISERROR(VLOOKUP($F379,Lists!$L$4:$M$7,2,FALSE)),"",VLOOKUP($F379,Lists!$L$4:$M$7,2,FALSE))</f>
        <v/>
      </c>
      <c r="I379" s="96" t="str">
        <f t="shared" si="14"/>
        <v/>
      </c>
      <c r="J379" s="25" t="str">
        <f t="shared" si="15"/>
        <v/>
      </c>
      <c r="K379" s="25" t="str">
        <f>IF(ISERROR(VLOOKUP($B379,Lists!$B$4:$K$12,10,FALSE)),"",IF(B379="Hydrogen",LOOKUP(D379,Lists!$AL$4:$AL$7,Lists!$AM$4:$AM$7),VLOOKUP($B379,Lists!$B$4:$K$12,10,FALSE)))</f>
        <v/>
      </c>
      <c r="L379" s="4"/>
      <c r="M379" s="4"/>
    </row>
    <row r="380" spans="1:13" x14ac:dyDescent="0.25">
      <c r="A380" s="12"/>
      <c r="B380" s="18" t="s">
        <v>758</v>
      </c>
      <c r="C380" s="12" t="str">
        <f>IF(ISERROR(VLOOKUP($B380,Lists!$B$4:$C$12,2,FALSE)),"",VLOOKUP($B380,Lists!$B$4:$C$12,2,FALSE))</f>
        <v/>
      </c>
      <c r="D380" s="18" t="s">
        <v>801</v>
      </c>
      <c r="E380" s="25"/>
      <c r="F380" s="25" t="s">
        <v>1117</v>
      </c>
      <c r="G380" s="25" t="str">
        <f>IF(ISERROR(VLOOKUP($B380&amp;" "&amp;$H380,Lists!$N$4:$O$14,2,FALSE)),"",VLOOKUP($B380&amp;" "&amp;$H380,Lists!$N$4:$O$14,2,FALSE))</f>
        <v/>
      </c>
      <c r="H380" s="25" t="str">
        <f>IF(ISERROR(VLOOKUP($F380,Lists!$L$4:$M$7,2,FALSE)),"",VLOOKUP($F380,Lists!$L$4:$M$7,2,FALSE))</f>
        <v/>
      </c>
      <c r="I380" s="96" t="str">
        <f t="shared" si="14"/>
        <v/>
      </c>
      <c r="J380" s="25" t="str">
        <f t="shared" si="15"/>
        <v/>
      </c>
      <c r="K380" s="25" t="str">
        <f>IF(ISERROR(VLOOKUP($B380,Lists!$B$4:$K$12,10,FALSE)),"",IF(B380="Hydrogen",LOOKUP(D380,Lists!$AL$4:$AL$7,Lists!$AM$4:$AM$7),VLOOKUP($B380,Lists!$B$4:$K$12,10,FALSE)))</f>
        <v/>
      </c>
      <c r="L380" s="4"/>
      <c r="M380" s="4"/>
    </row>
    <row r="381" spans="1:13" x14ac:dyDescent="0.25">
      <c r="A381" s="12"/>
      <c r="B381" s="18" t="s">
        <v>758</v>
      </c>
      <c r="C381" s="12" t="str">
        <f>IF(ISERROR(VLOOKUP($B381,Lists!$B$4:$C$12,2,FALSE)),"",VLOOKUP($B381,Lists!$B$4:$C$12,2,FALSE))</f>
        <v/>
      </c>
      <c r="D381" s="18" t="s">
        <v>801</v>
      </c>
      <c r="E381" s="25"/>
      <c r="F381" s="25" t="s">
        <v>1117</v>
      </c>
      <c r="G381" s="25" t="str">
        <f>IF(ISERROR(VLOOKUP($B381&amp;" "&amp;$H381,Lists!$N$4:$O$14,2,FALSE)),"",VLOOKUP($B381&amp;" "&amp;$H381,Lists!$N$4:$O$14,2,FALSE))</f>
        <v/>
      </c>
      <c r="H381" s="25" t="str">
        <f>IF(ISERROR(VLOOKUP($F381,Lists!$L$4:$M$7,2,FALSE)),"",VLOOKUP($F381,Lists!$L$4:$M$7,2,FALSE))</f>
        <v/>
      </c>
      <c r="I381" s="96" t="str">
        <f t="shared" si="14"/>
        <v/>
      </c>
      <c r="J381" s="25" t="str">
        <f t="shared" si="15"/>
        <v/>
      </c>
      <c r="K381" s="25" t="str">
        <f>IF(ISERROR(VLOOKUP($B381,Lists!$B$4:$K$12,10,FALSE)),"",IF(B381="Hydrogen",LOOKUP(D381,Lists!$AL$4:$AL$7,Lists!$AM$4:$AM$7),VLOOKUP($B381,Lists!$B$4:$K$12,10,FALSE)))</f>
        <v/>
      </c>
      <c r="L381" s="4"/>
      <c r="M381" s="4"/>
    </row>
    <row r="382" spans="1:13" x14ac:dyDescent="0.25">
      <c r="A382" s="12"/>
      <c r="B382" s="18" t="s">
        <v>758</v>
      </c>
      <c r="C382" s="12" t="str">
        <f>IF(ISERROR(VLOOKUP($B382,Lists!$B$4:$C$12,2,FALSE)),"",VLOOKUP($B382,Lists!$B$4:$C$12,2,FALSE))</f>
        <v/>
      </c>
      <c r="D382" s="18" t="s">
        <v>801</v>
      </c>
      <c r="E382" s="25"/>
      <c r="F382" s="25" t="s">
        <v>1117</v>
      </c>
      <c r="G382" s="25" t="str">
        <f>IF(ISERROR(VLOOKUP($B382&amp;" "&amp;$H382,Lists!$N$4:$O$14,2,FALSE)),"",VLOOKUP($B382&amp;" "&amp;$H382,Lists!$N$4:$O$14,2,FALSE))</f>
        <v/>
      </c>
      <c r="H382" s="25" t="str">
        <f>IF(ISERROR(VLOOKUP($F382,Lists!$L$4:$M$7,2,FALSE)),"",VLOOKUP($F382,Lists!$L$4:$M$7,2,FALSE))</f>
        <v/>
      </c>
      <c r="I382" s="96" t="str">
        <f t="shared" si="14"/>
        <v/>
      </c>
      <c r="J382" s="25" t="str">
        <f t="shared" si="15"/>
        <v/>
      </c>
      <c r="K382" s="25" t="str">
        <f>IF(ISERROR(VLOOKUP($B382,Lists!$B$4:$K$12,10,FALSE)),"",IF(B382="Hydrogen",LOOKUP(D382,Lists!$AL$4:$AL$7,Lists!$AM$4:$AM$7),VLOOKUP($B382,Lists!$B$4:$K$12,10,FALSE)))</f>
        <v/>
      </c>
      <c r="L382" s="4"/>
      <c r="M382" s="4"/>
    </row>
    <row r="383" spans="1:13" x14ac:dyDescent="0.25">
      <c r="A383" s="12"/>
      <c r="B383" s="18" t="s">
        <v>758</v>
      </c>
      <c r="C383" s="12" t="str">
        <f>IF(ISERROR(VLOOKUP($B383,Lists!$B$4:$C$12,2,FALSE)),"",VLOOKUP($B383,Lists!$B$4:$C$12,2,FALSE))</f>
        <v/>
      </c>
      <c r="D383" s="18" t="s">
        <v>801</v>
      </c>
      <c r="E383" s="25"/>
      <c r="F383" s="25" t="s">
        <v>1117</v>
      </c>
      <c r="G383" s="25" t="str">
        <f>IF(ISERROR(VLOOKUP($B383&amp;" "&amp;$H383,Lists!$N$4:$O$14,2,FALSE)),"",VLOOKUP($B383&amp;" "&amp;$H383,Lists!$N$4:$O$14,2,FALSE))</f>
        <v/>
      </c>
      <c r="H383" s="25" t="str">
        <f>IF(ISERROR(VLOOKUP($F383,Lists!$L$4:$M$7,2,FALSE)),"",VLOOKUP($F383,Lists!$L$4:$M$7,2,FALSE))</f>
        <v/>
      </c>
      <c r="I383" s="96" t="str">
        <f t="shared" si="14"/>
        <v/>
      </c>
      <c r="J383" s="25" t="str">
        <f t="shared" si="15"/>
        <v/>
      </c>
      <c r="K383" s="25" t="str">
        <f>IF(ISERROR(VLOOKUP($B383,Lists!$B$4:$K$12,10,FALSE)),"",IF(B383="Hydrogen",LOOKUP(D383,Lists!$AL$4:$AL$7,Lists!$AM$4:$AM$7),VLOOKUP($B383,Lists!$B$4:$K$12,10,FALSE)))</f>
        <v/>
      </c>
      <c r="L383" s="4"/>
      <c r="M383" s="4"/>
    </row>
    <row r="384" spans="1:13" x14ac:dyDescent="0.25">
      <c r="A384" s="12"/>
      <c r="B384" s="18" t="s">
        <v>758</v>
      </c>
      <c r="C384" s="12" t="str">
        <f>IF(ISERROR(VLOOKUP($B384,Lists!$B$4:$C$12,2,FALSE)),"",VLOOKUP($B384,Lists!$B$4:$C$12,2,FALSE))</f>
        <v/>
      </c>
      <c r="D384" s="18" t="s">
        <v>801</v>
      </c>
      <c r="E384" s="25"/>
      <c r="F384" s="25" t="s">
        <v>1117</v>
      </c>
      <c r="G384" s="25" t="str">
        <f>IF(ISERROR(VLOOKUP($B384&amp;" "&amp;$H384,Lists!$N$4:$O$14,2,FALSE)),"",VLOOKUP($B384&amp;" "&amp;$H384,Lists!$N$4:$O$14,2,FALSE))</f>
        <v/>
      </c>
      <c r="H384" s="25" t="str">
        <f>IF(ISERROR(VLOOKUP($F384,Lists!$L$4:$M$7,2,FALSE)),"",VLOOKUP($F384,Lists!$L$4:$M$7,2,FALSE))</f>
        <v/>
      </c>
      <c r="I384" s="96" t="str">
        <f t="shared" si="14"/>
        <v/>
      </c>
      <c r="J384" s="25" t="str">
        <f t="shared" si="15"/>
        <v/>
      </c>
      <c r="K384" s="25" t="str">
        <f>IF(ISERROR(VLOOKUP($B384,Lists!$B$4:$K$12,10,FALSE)),"",IF(B384="Hydrogen",LOOKUP(D384,Lists!$AL$4:$AL$7,Lists!$AM$4:$AM$7),VLOOKUP($B384,Lists!$B$4:$K$12,10,FALSE)))</f>
        <v/>
      </c>
      <c r="L384" s="4"/>
      <c r="M384" s="4"/>
    </row>
    <row r="385" spans="1:13" x14ac:dyDescent="0.25">
      <c r="A385" s="12"/>
      <c r="B385" s="18" t="s">
        <v>758</v>
      </c>
      <c r="C385" s="12" t="str">
        <f>IF(ISERROR(VLOOKUP($B385,Lists!$B$4:$C$12,2,FALSE)),"",VLOOKUP($B385,Lists!$B$4:$C$12,2,FALSE))</f>
        <v/>
      </c>
      <c r="D385" s="18" t="s">
        <v>801</v>
      </c>
      <c r="E385" s="25"/>
      <c r="F385" s="25" t="s">
        <v>1117</v>
      </c>
      <c r="G385" s="25" t="str">
        <f>IF(ISERROR(VLOOKUP($B385&amp;" "&amp;$H385,Lists!$N$4:$O$14,2,FALSE)),"",VLOOKUP($B385&amp;" "&amp;$H385,Lists!$N$4:$O$14,2,FALSE))</f>
        <v/>
      </c>
      <c r="H385" s="25" t="str">
        <f>IF(ISERROR(VLOOKUP($F385,Lists!$L$4:$M$7,2,FALSE)),"",VLOOKUP($F385,Lists!$L$4:$M$7,2,FALSE))</f>
        <v/>
      </c>
      <c r="I385" s="96" t="str">
        <f t="shared" si="14"/>
        <v/>
      </c>
      <c r="J385" s="25" t="str">
        <f t="shared" si="15"/>
        <v/>
      </c>
      <c r="K385" s="25" t="str">
        <f>IF(ISERROR(VLOOKUP($B385,Lists!$B$4:$K$12,10,FALSE)),"",IF(B385="Hydrogen",LOOKUP(D385,Lists!$AL$4:$AL$7,Lists!$AM$4:$AM$7),VLOOKUP($B385,Lists!$B$4:$K$12,10,FALSE)))</f>
        <v/>
      </c>
      <c r="L385" s="4"/>
      <c r="M385" s="4"/>
    </row>
    <row r="386" spans="1:13" x14ac:dyDescent="0.25">
      <c r="A386" s="12"/>
      <c r="B386" s="18" t="s">
        <v>758</v>
      </c>
      <c r="C386" s="12" t="str">
        <f>IF(ISERROR(VLOOKUP($B386,Lists!$B$4:$C$12,2,FALSE)),"",VLOOKUP($B386,Lists!$B$4:$C$12,2,FALSE))</f>
        <v/>
      </c>
      <c r="D386" s="18" t="s">
        <v>801</v>
      </c>
      <c r="E386" s="25"/>
      <c r="F386" s="25" t="s">
        <v>1117</v>
      </c>
      <c r="G386" s="25" t="str">
        <f>IF(ISERROR(VLOOKUP($B386&amp;" "&amp;$H386,Lists!$N$4:$O$14,2,FALSE)),"",VLOOKUP($B386&amp;" "&amp;$H386,Lists!$N$4:$O$14,2,FALSE))</f>
        <v/>
      </c>
      <c r="H386" s="25" t="str">
        <f>IF(ISERROR(VLOOKUP($F386,Lists!$L$4:$M$7,2,FALSE)),"",VLOOKUP($F386,Lists!$L$4:$M$7,2,FALSE))</f>
        <v/>
      </c>
      <c r="I386" s="96" t="str">
        <f t="shared" si="14"/>
        <v/>
      </c>
      <c r="J386" s="25" t="str">
        <f t="shared" si="15"/>
        <v/>
      </c>
      <c r="K386" s="25" t="str">
        <f>IF(ISERROR(VLOOKUP($B386,Lists!$B$4:$K$12,10,FALSE)),"",IF(B386="Hydrogen",LOOKUP(D386,Lists!$AL$4:$AL$7,Lists!$AM$4:$AM$7),VLOOKUP($B386,Lists!$B$4:$K$12,10,FALSE)))</f>
        <v/>
      </c>
      <c r="L386" s="4"/>
      <c r="M386" s="4"/>
    </row>
    <row r="387" spans="1:13" x14ac:dyDescent="0.25">
      <c r="A387" s="12"/>
      <c r="B387" s="18" t="s">
        <v>758</v>
      </c>
      <c r="C387" s="12" t="str">
        <f>IF(ISERROR(VLOOKUP($B387,Lists!$B$4:$C$12,2,FALSE)),"",VLOOKUP($B387,Lists!$B$4:$C$12,2,FALSE))</f>
        <v/>
      </c>
      <c r="D387" s="18" t="s">
        <v>801</v>
      </c>
      <c r="E387" s="25"/>
      <c r="F387" s="25" t="s">
        <v>1117</v>
      </c>
      <c r="G387" s="25" t="str">
        <f>IF(ISERROR(VLOOKUP($B387&amp;" "&amp;$H387,Lists!$N$4:$O$14,2,FALSE)),"",VLOOKUP($B387&amp;" "&amp;$H387,Lists!$N$4:$O$14,2,FALSE))</f>
        <v/>
      </c>
      <c r="H387" s="25" t="str">
        <f>IF(ISERROR(VLOOKUP($F387,Lists!$L$4:$M$7,2,FALSE)),"",VLOOKUP($F387,Lists!$L$4:$M$7,2,FALSE))</f>
        <v/>
      </c>
      <c r="I387" s="96" t="str">
        <f t="shared" si="14"/>
        <v/>
      </c>
      <c r="J387" s="25" t="str">
        <f t="shared" si="15"/>
        <v/>
      </c>
      <c r="K387" s="25" t="str">
        <f>IF(ISERROR(VLOOKUP($B387,Lists!$B$4:$K$12,10,FALSE)),"",IF(B387="Hydrogen",LOOKUP(D387,Lists!$AL$4:$AL$7,Lists!$AM$4:$AM$7),VLOOKUP($B387,Lists!$B$4:$K$12,10,FALSE)))</f>
        <v/>
      </c>
      <c r="L387" s="4"/>
      <c r="M387" s="4"/>
    </row>
    <row r="388" spans="1:13" x14ac:dyDescent="0.25">
      <c r="A388" s="12"/>
      <c r="B388" s="18" t="s">
        <v>758</v>
      </c>
      <c r="C388" s="12" t="str">
        <f>IF(ISERROR(VLOOKUP($B388,Lists!$B$4:$C$12,2,FALSE)),"",VLOOKUP($B388,Lists!$B$4:$C$12,2,FALSE))</f>
        <v/>
      </c>
      <c r="D388" s="18" t="s">
        <v>801</v>
      </c>
      <c r="E388" s="25"/>
      <c r="F388" s="25" t="s">
        <v>1117</v>
      </c>
      <c r="G388" s="25" t="str">
        <f>IF(ISERROR(VLOOKUP($B388&amp;" "&amp;$H388,Lists!$N$4:$O$14,2,FALSE)),"",VLOOKUP($B388&amp;" "&amp;$H388,Lists!$N$4:$O$14,2,FALSE))</f>
        <v/>
      </c>
      <c r="H388" s="25" t="str">
        <f>IF(ISERROR(VLOOKUP($F388,Lists!$L$4:$M$7,2,FALSE)),"",VLOOKUP($F388,Lists!$L$4:$M$7,2,FALSE))</f>
        <v/>
      </c>
      <c r="I388" s="96" t="str">
        <f t="shared" si="14"/>
        <v/>
      </c>
      <c r="J388" s="25" t="str">
        <f t="shared" si="15"/>
        <v/>
      </c>
      <c r="K388" s="25" t="str">
        <f>IF(ISERROR(VLOOKUP($B388,Lists!$B$4:$K$12,10,FALSE)),"",IF(B388="Hydrogen",LOOKUP(D388,Lists!$AL$4:$AL$7,Lists!$AM$4:$AM$7),VLOOKUP($B388,Lists!$B$4:$K$12,10,FALSE)))</f>
        <v/>
      </c>
      <c r="L388" s="4"/>
      <c r="M388" s="4"/>
    </row>
    <row r="389" spans="1:13" x14ac:dyDescent="0.25">
      <c r="A389" s="12"/>
      <c r="B389" s="18" t="s">
        <v>758</v>
      </c>
      <c r="C389" s="12" t="str">
        <f>IF(ISERROR(VLOOKUP($B389,Lists!$B$4:$C$12,2,FALSE)),"",VLOOKUP($B389,Lists!$B$4:$C$12,2,FALSE))</f>
        <v/>
      </c>
      <c r="D389" s="18" t="s">
        <v>801</v>
      </c>
      <c r="E389" s="25"/>
      <c r="F389" s="25" t="s">
        <v>1117</v>
      </c>
      <c r="G389" s="25" t="str">
        <f>IF(ISERROR(VLOOKUP($B389&amp;" "&amp;$H389,Lists!$N$4:$O$14,2,FALSE)),"",VLOOKUP($B389&amp;" "&amp;$H389,Lists!$N$4:$O$14,2,FALSE))</f>
        <v/>
      </c>
      <c r="H389" s="25" t="str">
        <f>IF(ISERROR(VLOOKUP($F389,Lists!$L$4:$M$7,2,FALSE)),"",VLOOKUP($F389,Lists!$L$4:$M$7,2,FALSE))</f>
        <v/>
      </c>
      <c r="I389" s="96" t="str">
        <f t="shared" si="14"/>
        <v/>
      </c>
      <c r="J389" s="25" t="str">
        <f t="shared" si="15"/>
        <v/>
      </c>
      <c r="K389" s="25" t="str">
        <f>IF(ISERROR(VLOOKUP($B389,Lists!$B$4:$K$12,10,FALSE)),"",IF(B389="Hydrogen",LOOKUP(D389,Lists!$AL$4:$AL$7,Lists!$AM$4:$AM$7),VLOOKUP($B389,Lists!$B$4:$K$12,10,FALSE)))</f>
        <v/>
      </c>
      <c r="L389" s="4"/>
      <c r="M389" s="4"/>
    </row>
    <row r="390" spans="1:13" x14ac:dyDescent="0.25">
      <c r="A390" s="12"/>
      <c r="B390" s="18" t="s">
        <v>758</v>
      </c>
      <c r="C390" s="12" t="str">
        <f>IF(ISERROR(VLOOKUP($B390,Lists!$B$4:$C$12,2,FALSE)),"",VLOOKUP($B390,Lists!$B$4:$C$12,2,FALSE))</f>
        <v/>
      </c>
      <c r="D390" s="18" t="s">
        <v>801</v>
      </c>
      <c r="E390" s="25"/>
      <c r="F390" s="25" t="s">
        <v>1117</v>
      </c>
      <c r="G390" s="25" t="str">
        <f>IF(ISERROR(VLOOKUP($B390&amp;" "&amp;$H390,Lists!$N$4:$O$14,2,FALSE)),"",VLOOKUP($B390&amp;" "&amp;$H390,Lists!$N$4:$O$14,2,FALSE))</f>
        <v/>
      </c>
      <c r="H390" s="25" t="str">
        <f>IF(ISERROR(VLOOKUP($F390,Lists!$L$4:$M$7,2,FALSE)),"",VLOOKUP($F390,Lists!$L$4:$M$7,2,FALSE))</f>
        <v/>
      </c>
      <c r="I390" s="96" t="str">
        <f t="shared" si="14"/>
        <v/>
      </c>
      <c r="J390" s="25" t="str">
        <f t="shared" si="15"/>
        <v/>
      </c>
      <c r="K390" s="25" t="str">
        <f>IF(ISERROR(VLOOKUP($B390,Lists!$B$4:$K$12,10,FALSE)),"",IF(B390="Hydrogen",LOOKUP(D390,Lists!$AL$4:$AL$7,Lists!$AM$4:$AM$7),VLOOKUP($B390,Lists!$B$4:$K$12,10,FALSE)))</f>
        <v/>
      </c>
      <c r="L390" s="4"/>
      <c r="M390" s="4"/>
    </row>
    <row r="391" spans="1:13" x14ac:dyDescent="0.25">
      <c r="A391" s="12"/>
      <c r="B391" s="18" t="s">
        <v>758</v>
      </c>
      <c r="C391" s="12" t="str">
        <f>IF(ISERROR(VLOOKUP($B391,Lists!$B$4:$C$12,2,FALSE)),"",VLOOKUP($B391,Lists!$B$4:$C$12,2,FALSE))</f>
        <v/>
      </c>
      <c r="D391" s="18" t="s">
        <v>801</v>
      </c>
      <c r="E391" s="25"/>
      <c r="F391" s="25" t="s">
        <v>1117</v>
      </c>
      <c r="G391" s="25" t="str">
        <f>IF(ISERROR(VLOOKUP($B391&amp;" "&amp;$H391,Lists!$N$4:$O$14,2,FALSE)),"",VLOOKUP($B391&amp;" "&amp;$H391,Lists!$N$4:$O$14,2,FALSE))</f>
        <v/>
      </c>
      <c r="H391" s="25" t="str">
        <f>IF(ISERROR(VLOOKUP($F391,Lists!$L$4:$M$7,2,FALSE)),"",VLOOKUP($F391,Lists!$L$4:$M$7,2,FALSE))</f>
        <v/>
      </c>
      <c r="I391" s="96" t="str">
        <f t="shared" ref="I391:I454" si="16">IFERROR(IF(B391="Hydrogen",(E391*G391)*0.4,E391*G391),"")</f>
        <v/>
      </c>
      <c r="J391" s="25" t="str">
        <f t="shared" si="15"/>
        <v/>
      </c>
      <c r="K391" s="25" t="str">
        <f>IF(ISERROR(VLOOKUP($B391,Lists!$B$4:$K$12,10,FALSE)),"",IF(B391="Hydrogen",LOOKUP(D391,Lists!$AL$4:$AL$7,Lists!$AM$4:$AM$7),VLOOKUP($B391,Lists!$B$4:$K$12,10,FALSE)))</f>
        <v/>
      </c>
      <c r="L391" s="4"/>
      <c r="M391" s="4"/>
    </row>
    <row r="392" spans="1:13" x14ac:dyDescent="0.25">
      <c r="A392" s="12"/>
      <c r="B392" s="18" t="s">
        <v>758</v>
      </c>
      <c r="C392" s="12" t="str">
        <f>IF(ISERROR(VLOOKUP($B392,Lists!$B$4:$C$12,2,FALSE)),"",VLOOKUP($B392,Lists!$B$4:$C$12,2,FALSE))</f>
        <v/>
      </c>
      <c r="D392" s="18" t="s">
        <v>801</v>
      </c>
      <c r="E392" s="25"/>
      <c r="F392" s="25" t="s">
        <v>1117</v>
      </c>
      <c r="G392" s="25" t="str">
        <f>IF(ISERROR(VLOOKUP($B392&amp;" "&amp;$H392,Lists!$N$4:$O$14,2,FALSE)),"",VLOOKUP($B392&amp;" "&amp;$H392,Lists!$N$4:$O$14,2,FALSE))</f>
        <v/>
      </c>
      <c r="H392" s="25" t="str">
        <f>IF(ISERROR(VLOOKUP($F392,Lists!$L$4:$M$7,2,FALSE)),"",VLOOKUP($F392,Lists!$L$4:$M$7,2,FALSE))</f>
        <v/>
      </c>
      <c r="I392" s="96" t="str">
        <f t="shared" si="16"/>
        <v/>
      </c>
      <c r="J392" s="25" t="str">
        <f t="shared" ref="J392:J455" si="17">IF(ISERROR(E392*G392),"",E392*G392)</f>
        <v/>
      </c>
      <c r="K392" s="25" t="str">
        <f>IF(ISERROR(VLOOKUP($B392,Lists!$B$4:$K$12,10,FALSE)),"",IF(B392="Hydrogen",LOOKUP(D392,Lists!$AL$4:$AL$7,Lists!$AM$4:$AM$7),VLOOKUP($B392,Lists!$B$4:$K$12,10,FALSE)))</f>
        <v/>
      </c>
      <c r="L392" s="4"/>
      <c r="M392" s="4"/>
    </row>
    <row r="393" spans="1:13" x14ac:dyDescent="0.25">
      <c r="A393" s="12"/>
      <c r="B393" s="18" t="s">
        <v>758</v>
      </c>
      <c r="C393" s="12" t="str">
        <f>IF(ISERROR(VLOOKUP($B393,Lists!$B$4:$C$12,2,FALSE)),"",VLOOKUP($B393,Lists!$B$4:$C$12,2,FALSE))</f>
        <v/>
      </c>
      <c r="D393" s="18" t="s">
        <v>801</v>
      </c>
      <c r="E393" s="25"/>
      <c r="F393" s="25" t="s">
        <v>1117</v>
      </c>
      <c r="G393" s="25" t="str">
        <f>IF(ISERROR(VLOOKUP($B393&amp;" "&amp;$H393,Lists!$N$4:$O$14,2,FALSE)),"",VLOOKUP($B393&amp;" "&amp;$H393,Lists!$N$4:$O$14,2,FALSE))</f>
        <v/>
      </c>
      <c r="H393" s="25" t="str">
        <f>IF(ISERROR(VLOOKUP($F393,Lists!$L$4:$M$7,2,FALSE)),"",VLOOKUP($F393,Lists!$L$4:$M$7,2,FALSE))</f>
        <v/>
      </c>
      <c r="I393" s="96" t="str">
        <f t="shared" si="16"/>
        <v/>
      </c>
      <c r="J393" s="25" t="str">
        <f t="shared" si="17"/>
        <v/>
      </c>
      <c r="K393" s="25" t="str">
        <f>IF(ISERROR(VLOOKUP($B393,Lists!$B$4:$K$12,10,FALSE)),"",IF(B393="Hydrogen",LOOKUP(D393,Lists!$AL$4:$AL$7,Lists!$AM$4:$AM$7),VLOOKUP($B393,Lists!$B$4:$K$12,10,FALSE)))</f>
        <v/>
      </c>
      <c r="L393" s="4"/>
      <c r="M393" s="4"/>
    </row>
    <row r="394" spans="1:13" x14ac:dyDescent="0.25">
      <c r="A394" s="12"/>
      <c r="B394" s="18" t="s">
        <v>758</v>
      </c>
      <c r="C394" s="12" t="str">
        <f>IF(ISERROR(VLOOKUP($B394,Lists!$B$4:$C$12,2,FALSE)),"",VLOOKUP($B394,Lists!$B$4:$C$12,2,FALSE))</f>
        <v/>
      </c>
      <c r="D394" s="18" t="s">
        <v>801</v>
      </c>
      <c r="E394" s="25"/>
      <c r="F394" s="25" t="s">
        <v>1117</v>
      </c>
      <c r="G394" s="25" t="str">
        <f>IF(ISERROR(VLOOKUP($B394&amp;" "&amp;$H394,Lists!$N$4:$O$14,2,FALSE)),"",VLOOKUP($B394&amp;" "&amp;$H394,Lists!$N$4:$O$14,2,FALSE))</f>
        <v/>
      </c>
      <c r="H394" s="25" t="str">
        <f>IF(ISERROR(VLOOKUP($F394,Lists!$L$4:$M$7,2,FALSE)),"",VLOOKUP($F394,Lists!$L$4:$M$7,2,FALSE))</f>
        <v/>
      </c>
      <c r="I394" s="96" t="str">
        <f t="shared" si="16"/>
        <v/>
      </c>
      <c r="J394" s="25" t="str">
        <f t="shared" si="17"/>
        <v/>
      </c>
      <c r="K394" s="25" t="str">
        <f>IF(ISERROR(VLOOKUP($B394,Lists!$B$4:$K$12,10,FALSE)),"",IF(B394="Hydrogen",LOOKUP(D394,Lists!$AL$4:$AL$7,Lists!$AM$4:$AM$7),VLOOKUP($B394,Lists!$B$4:$K$12,10,FALSE)))</f>
        <v/>
      </c>
      <c r="L394" s="4"/>
      <c r="M394" s="4"/>
    </row>
    <row r="395" spans="1:13" x14ac:dyDescent="0.25">
      <c r="A395" s="12"/>
      <c r="B395" s="18" t="s">
        <v>758</v>
      </c>
      <c r="C395" s="12" t="str">
        <f>IF(ISERROR(VLOOKUP($B395,Lists!$B$4:$C$12,2,FALSE)),"",VLOOKUP($B395,Lists!$B$4:$C$12,2,FALSE))</f>
        <v/>
      </c>
      <c r="D395" s="18" t="s">
        <v>801</v>
      </c>
      <c r="E395" s="25"/>
      <c r="F395" s="25" t="s">
        <v>1117</v>
      </c>
      <c r="G395" s="25" t="str">
        <f>IF(ISERROR(VLOOKUP($B395&amp;" "&amp;$H395,Lists!$N$4:$O$14,2,FALSE)),"",VLOOKUP($B395&amp;" "&amp;$H395,Lists!$N$4:$O$14,2,FALSE))</f>
        <v/>
      </c>
      <c r="H395" s="25" t="str">
        <f>IF(ISERROR(VLOOKUP($F395,Lists!$L$4:$M$7,2,FALSE)),"",VLOOKUP($F395,Lists!$L$4:$M$7,2,FALSE))</f>
        <v/>
      </c>
      <c r="I395" s="96" t="str">
        <f t="shared" si="16"/>
        <v/>
      </c>
      <c r="J395" s="25" t="str">
        <f t="shared" si="17"/>
        <v/>
      </c>
      <c r="K395" s="25" t="str">
        <f>IF(ISERROR(VLOOKUP($B395,Lists!$B$4:$K$12,10,FALSE)),"",IF(B395="Hydrogen",LOOKUP(D395,Lists!$AL$4:$AL$7,Lists!$AM$4:$AM$7),VLOOKUP($B395,Lists!$B$4:$K$12,10,FALSE)))</f>
        <v/>
      </c>
      <c r="L395" s="4"/>
      <c r="M395" s="4"/>
    </row>
    <row r="396" spans="1:13" x14ac:dyDescent="0.25">
      <c r="A396" s="12"/>
      <c r="B396" s="18" t="s">
        <v>758</v>
      </c>
      <c r="C396" s="12" t="str">
        <f>IF(ISERROR(VLOOKUP($B396,Lists!$B$4:$C$12,2,FALSE)),"",VLOOKUP($B396,Lists!$B$4:$C$12,2,FALSE))</f>
        <v/>
      </c>
      <c r="D396" s="18" t="s">
        <v>801</v>
      </c>
      <c r="E396" s="25"/>
      <c r="F396" s="25" t="s">
        <v>1117</v>
      </c>
      <c r="G396" s="25" t="str">
        <f>IF(ISERROR(VLOOKUP($B396&amp;" "&amp;$H396,Lists!$N$4:$O$14,2,FALSE)),"",VLOOKUP($B396&amp;" "&amp;$H396,Lists!$N$4:$O$14,2,FALSE))</f>
        <v/>
      </c>
      <c r="H396" s="25" t="str">
        <f>IF(ISERROR(VLOOKUP($F396,Lists!$L$4:$M$7,2,FALSE)),"",VLOOKUP($F396,Lists!$L$4:$M$7,2,FALSE))</f>
        <v/>
      </c>
      <c r="I396" s="96" t="str">
        <f t="shared" si="16"/>
        <v/>
      </c>
      <c r="J396" s="25" t="str">
        <f t="shared" si="17"/>
        <v/>
      </c>
      <c r="K396" s="25" t="str">
        <f>IF(ISERROR(VLOOKUP($B396,Lists!$B$4:$K$12,10,FALSE)),"",IF(B396="Hydrogen",LOOKUP(D396,Lists!$AL$4:$AL$7,Lists!$AM$4:$AM$7),VLOOKUP($B396,Lists!$B$4:$K$12,10,FALSE)))</f>
        <v/>
      </c>
      <c r="L396" s="4"/>
      <c r="M396" s="4"/>
    </row>
    <row r="397" spans="1:13" x14ac:dyDescent="0.25">
      <c r="A397" s="12"/>
      <c r="B397" s="18" t="s">
        <v>758</v>
      </c>
      <c r="C397" s="12" t="str">
        <f>IF(ISERROR(VLOOKUP($B397,Lists!$B$4:$C$12,2,FALSE)),"",VLOOKUP($B397,Lists!$B$4:$C$12,2,FALSE))</f>
        <v/>
      </c>
      <c r="D397" s="18" t="s">
        <v>801</v>
      </c>
      <c r="E397" s="25"/>
      <c r="F397" s="25" t="s">
        <v>1117</v>
      </c>
      <c r="G397" s="25" t="str">
        <f>IF(ISERROR(VLOOKUP($B397&amp;" "&amp;$H397,Lists!$N$4:$O$14,2,FALSE)),"",VLOOKUP($B397&amp;" "&amp;$H397,Lists!$N$4:$O$14,2,FALSE))</f>
        <v/>
      </c>
      <c r="H397" s="25" t="str">
        <f>IF(ISERROR(VLOOKUP($F397,Lists!$L$4:$M$7,2,FALSE)),"",VLOOKUP($F397,Lists!$L$4:$M$7,2,FALSE))</f>
        <v/>
      </c>
      <c r="I397" s="96" t="str">
        <f t="shared" si="16"/>
        <v/>
      </c>
      <c r="J397" s="25" t="str">
        <f t="shared" si="17"/>
        <v/>
      </c>
      <c r="K397" s="25" t="str">
        <f>IF(ISERROR(VLOOKUP($B397,Lists!$B$4:$K$12,10,FALSE)),"",IF(B397="Hydrogen",LOOKUP(D397,Lists!$AL$4:$AL$7,Lists!$AM$4:$AM$7),VLOOKUP($B397,Lists!$B$4:$K$12,10,FALSE)))</f>
        <v/>
      </c>
      <c r="L397" s="4"/>
      <c r="M397" s="4"/>
    </row>
    <row r="398" spans="1:13" x14ac:dyDescent="0.25">
      <c r="A398" s="12"/>
      <c r="B398" s="18" t="s">
        <v>758</v>
      </c>
      <c r="C398" s="12" t="str">
        <f>IF(ISERROR(VLOOKUP($B398,Lists!$B$4:$C$12,2,FALSE)),"",VLOOKUP($B398,Lists!$B$4:$C$12,2,FALSE))</f>
        <v/>
      </c>
      <c r="D398" s="18" t="s">
        <v>801</v>
      </c>
      <c r="E398" s="25"/>
      <c r="F398" s="25" t="s">
        <v>1117</v>
      </c>
      <c r="G398" s="25" t="str">
        <f>IF(ISERROR(VLOOKUP($B398&amp;" "&amp;$H398,Lists!$N$4:$O$14,2,FALSE)),"",VLOOKUP($B398&amp;" "&amp;$H398,Lists!$N$4:$O$14,2,FALSE))</f>
        <v/>
      </c>
      <c r="H398" s="25" t="str">
        <f>IF(ISERROR(VLOOKUP($F398,Lists!$L$4:$M$7,2,FALSE)),"",VLOOKUP($F398,Lists!$L$4:$M$7,2,FALSE))</f>
        <v/>
      </c>
      <c r="I398" s="96" t="str">
        <f t="shared" si="16"/>
        <v/>
      </c>
      <c r="J398" s="25" t="str">
        <f t="shared" si="17"/>
        <v/>
      </c>
      <c r="K398" s="25" t="str">
        <f>IF(ISERROR(VLOOKUP($B398,Lists!$B$4:$K$12,10,FALSE)),"",IF(B398="Hydrogen",LOOKUP(D398,Lists!$AL$4:$AL$7,Lists!$AM$4:$AM$7),VLOOKUP($B398,Lists!$B$4:$K$12,10,FALSE)))</f>
        <v/>
      </c>
      <c r="L398" s="4"/>
      <c r="M398" s="4"/>
    </row>
    <row r="399" spans="1:13" x14ac:dyDescent="0.25">
      <c r="A399" s="12"/>
      <c r="B399" s="18" t="s">
        <v>758</v>
      </c>
      <c r="C399" s="12" t="str">
        <f>IF(ISERROR(VLOOKUP($B399,Lists!$B$4:$C$12,2,FALSE)),"",VLOOKUP($B399,Lists!$B$4:$C$12,2,FALSE))</f>
        <v/>
      </c>
      <c r="D399" s="18" t="s">
        <v>801</v>
      </c>
      <c r="E399" s="25"/>
      <c r="F399" s="25" t="s">
        <v>1117</v>
      </c>
      <c r="G399" s="25" t="str">
        <f>IF(ISERROR(VLOOKUP($B399&amp;" "&amp;$H399,Lists!$N$4:$O$14,2,FALSE)),"",VLOOKUP($B399&amp;" "&amp;$H399,Lists!$N$4:$O$14,2,FALSE))</f>
        <v/>
      </c>
      <c r="H399" s="25" t="str">
        <f>IF(ISERROR(VLOOKUP($F399,Lists!$L$4:$M$7,2,FALSE)),"",VLOOKUP($F399,Lists!$L$4:$M$7,2,FALSE))</f>
        <v/>
      </c>
      <c r="I399" s="96" t="str">
        <f t="shared" si="16"/>
        <v/>
      </c>
      <c r="J399" s="25" t="str">
        <f t="shared" si="17"/>
        <v/>
      </c>
      <c r="K399" s="25" t="str">
        <f>IF(ISERROR(VLOOKUP($B399,Lists!$B$4:$K$12,10,FALSE)),"",IF(B399="Hydrogen",LOOKUP(D399,Lists!$AL$4:$AL$7,Lists!$AM$4:$AM$7),VLOOKUP($B399,Lists!$B$4:$K$12,10,FALSE)))</f>
        <v/>
      </c>
      <c r="L399" s="4"/>
      <c r="M399" s="4"/>
    </row>
    <row r="400" spans="1:13" x14ac:dyDescent="0.25">
      <c r="A400" s="12"/>
      <c r="B400" s="18" t="s">
        <v>758</v>
      </c>
      <c r="C400" s="12" t="str">
        <f>IF(ISERROR(VLOOKUP($B400,Lists!$B$4:$C$12,2,FALSE)),"",VLOOKUP($B400,Lists!$B$4:$C$12,2,FALSE))</f>
        <v/>
      </c>
      <c r="D400" s="18" t="s">
        <v>801</v>
      </c>
      <c r="E400" s="25"/>
      <c r="F400" s="25" t="s">
        <v>1117</v>
      </c>
      <c r="G400" s="25" t="str">
        <f>IF(ISERROR(VLOOKUP($B400&amp;" "&amp;$H400,Lists!$N$4:$O$14,2,FALSE)),"",VLOOKUP($B400&amp;" "&amp;$H400,Lists!$N$4:$O$14,2,FALSE))</f>
        <v/>
      </c>
      <c r="H400" s="25" t="str">
        <f>IF(ISERROR(VLOOKUP($F400,Lists!$L$4:$M$7,2,FALSE)),"",VLOOKUP($F400,Lists!$L$4:$M$7,2,FALSE))</f>
        <v/>
      </c>
      <c r="I400" s="96" t="str">
        <f t="shared" si="16"/>
        <v/>
      </c>
      <c r="J400" s="25" t="str">
        <f t="shared" si="17"/>
        <v/>
      </c>
      <c r="K400" s="25" t="str">
        <f>IF(ISERROR(VLOOKUP($B400,Lists!$B$4:$K$12,10,FALSE)),"",IF(B400="Hydrogen",LOOKUP(D400,Lists!$AL$4:$AL$7,Lists!$AM$4:$AM$7),VLOOKUP($B400,Lists!$B$4:$K$12,10,FALSE)))</f>
        <v/>
      </c>
      <c r="L400" s="4"/>
      <c r="M400" s="4"/>
    </row>
    <row r="401" spans="1:13" x14ac:dyDescent="0.25">
      <c r="A401" s="12"/>
      <c r="B401" s="18" t="s">
        <v>758</v>
      </c>
      <c r="C401" s="12" t="str">
        <f>IF(ISERROR(VLOOKUP($B401,Lists!$B$4:$C$12,2,FALSE)),"",VLOOKUP($B401,Lists!$B$4:$C$12,2,FALSE))</f>
        <v/>
      </c>
      <c r="D401" s="18" t="s">
        <v>801</v>
      </c>
      <c r="E401" s="25"/>
      <c r="F401" s="25" t="s">
        <v>1117</v>
      </c>
      <c r="G401" s="25" t="str">
        <f>IF(ISERROR(VLOOKUP($B401&amp;" "&amp;$H401,Lists!$N$4:$O$14,2,FALSE)),"",VLOOKUP($B401&amp;" "&amp;$H401,Lists!$N$4:$O$14,2,FALSE))</f>
        <v/>
      </c>
      <c r="H401" s="25" t="str">
        <f>IF(ISERROR(VLOOKUP($F401,Lists!$L$4:$M$7,2,FALSE)),"",VLOOKUP($F401,Lists!$L$4:$M$7,2,FALSE))</f>
        <v/>
      </c>
      <c r="I401" s="96" t="str">
        <f t="shared" si="16"/>
        <v/>
      </c>
      <c r="J401" s="25" t="str">
        <f t="shared" si="17"/>
        <v/>
      </c>
      <c r="K401" s="25" t="str">
        <f>IF(ISERROR(VLOOKUP($B401,Lists!$B$4:$K$12,10,FALSE)),"",IF(B401="Hydrogen",LOOKUP(D401,Lists!$AL$4:$AL$7,Lists!$AM$4:$AM$7),VLOOKUP($B401,Lists!$B$4:$K$12,10,FALSE)))</f>
        <v/>
      </c>
      <c r="L401" s="4"/>
      <c r="M401" s="4"/>
    </row>
    <row r="402" spans="1:13" x14ac:dyDescent="0.25">
      <c r="A402" s="12"/>
      <c r="B402" s="18" t="s">
        <v>758</v>
      </c>
      <c r="C402" s="12" t="str">
        <f>IF(ISERROR(VLOOKUP($B402,Lists!$B$4:$C$12,2,FALSE)),"",VLOOKUP($B402,Lists!$B$4:$C$12,2,FALSE))</f>
        <v/>
      </c>
      <c r="D402" s="18" t="s">
        <v>801</v>
      </c>
      <c r="E402" s="25"/>
      <c r="F402" s="25" t="s">
        <v>1117</v>
      </c>
      <c r="G402" s="25" t="str">
        <f>IF(ISERROR(VLOOKUP($B402&amp;" "&amp;$H402,Lists!$N$4:$O$14,2,FALSE)),"",VLOOKUP($B402&amp;" "&amp;$H402,Lists!$N$4:$O$14,2,FALSE))</f>
        <v/>
      </c>
      <c r="H402" s="25" t="str">
        <f>IF(ISERROR(VLOOKUP($F402,Lists!$L$4:$M$7,2,FALSE)),"",VLOOKUP($F402,Lists!$L$4:$M$7,2,FALSE))</f>
        <v/>
      </c>
      <c r="I402" s="96" t="str">
        <f t="shared" si="16"/>
        <v/>
      </c>
      <c r="J402" s="25" t="str">
        <f t="shared" si="17"/>
        <v/>
      </c>
      <c r="K402" s="25" t="str">
        <f>IF(ISERROR(VLOOKUP($B402,Lists!$B$4:$K$12,10,FALSE)),"",IF(B402="Hydrogen",LOOKUP(D402,Lists!$AL$4:$AL$7,Lists!$AM$4:$AM$7),VLOOKUP($B402,Lists!$B$4:$K$12,10,FALSE)))</f>
        <v/>
      </c>
      <c r="L402" s="4"/>
      <c r="M402" s="4"/>
    </row>
    <row r="403" spans="1:13" x14ac:dyDescent="0.25">
      <c r="A403" s="12"/>
      <c r="B403" s="18" t="s">
        <v>758</v>
      </c>
      <c r="C403" s="12" t="str">
        <f>IF(ISERROR(VLOOKUP($B403,Lists!$B$4:$C$12,2,FALSE)),"",VLOOKUP($B403,Lists!$B$4:$C$12,2,FALSE))</f>
        <v/>
      </c>
      <c r="D403" s="18" t="s">
        <v>801</v>
      </c>
      <c r="E403" s="25"/>
      <c r="F403" s="25" t="s">
        <v>1117</v>
      </c>
      <c r="G403" s="25" t="str">
        <f>IF(ISERROR(VLOOKUP($B403&amp;" "&amp;$H403,Lists!$N$4:$O$14,2,FALSE)),"",VLOOKUP($B403&amp;" "&amp;$H403,Lists!$N$4:$O$14,2,FALSE))</f>
        <v/>
      </c>
      <c r="H403" s="25" t="str">
        <f>IF(ISERROR(VLOOKUP($F403,Lists!$L$4:$M$7,2,FALSE)),"",VLOOKUP($F403,Lists!$L$4:$M$7,2,FALSE))</f>
        <v/>
      </c>
      <c r="I403" s="96" t="str">
        <f t="shared" si="16"/>
        <v/>
      </c>
      <c r="J403" s="25" t="str">
        <f t="shared" si="17"/>
        <v/>
      </c>
      <c r="K403" s="25" t="str">
        <f>IF(ISERROR(VLOOKUP($B403,Lists!$B$4:$K$12,10,FALSE)),"",IF(B403="Hydrogen",LOOKUP(D403,Lists!$AL$4:$AL$7,Lists!$AM$4:$AM$7),VLOOKUP($B403,Lists!$B$4:$K$12,10,FALSE)))</f>
        <v/>
      </c>
      <c r="L403" s="4"/>
      <c r="M403" s="4"/>
    </row>
    <row r="404" spans="1:13" x14ac:dyDescent="0.25">
      <c r="A404" s="12"/>
      <c r="B404" s="18" t="s">
        <v>758</v>
      </c>
      <c r="C404" s="12" t="str">
        <f>IF(ISERROR(VLOOKUP($B404,Lists!$B$4:$C$12,2,FALSE)),"",VLOOKUP($B404,Lists!$B$4:$C$12,2,FALSE))</f>
        <v/>
      </c>
      <c r="D404" s="18" t="s">
        <v>801</v>
      </c>
      <c r="E404" s="25"/>
      <c r="F404" s="25" t="s">
        <v>1117</v>
      </c>
      <c r="G404" s="25" t="str">
        <f>IF(ISERROR(VLOOKUP($B404&amp;" "&amp;$H404,Lists!$N$4:$O$14,2,FALSE)),"",VLOOKUP($B404&amp;" "&amp;$H404,Lists!$N$4:$O$14,2,FALSE))</f>
        <v/>
      </c>
      <c r="H404" s="25" t="str">
        <f>IF(ISERROR(VLOOKUP($F404,Lists!$L$4:$M$7,2,FALSE)),"",VLOOKUP($F404,Lists!$L$4:$M$7,2,FALSE))</f>
        <v/>
      </c>
      <c r="I404" s="96" t="str">
        <f t="shared" si="16"/>
        <v/>
      </c>
      <c r="J404" s="25" t="str">
        <f t="shared" si="17"/>
        <v/>
      </c>
      <c r="K404" s="25" t="str">
        <f>IF(ISERROR(VLOOKUP($B404,Lists!$B$4:$K$12,10,FALSE)),"",IF(B404="Hydrogen",LOOKUP(D404,Lists!$AL$4:$AL$7,Lists!$AM$4:$AM$7),VLOOKUP($B404,Lists!$B$4:$K$12,10,FALSE)))</f>
        <v/>
      </c>
      <c r="L404" s="4"/>
      <c r="M404" s="4"/>
    </row>
    <row r="405" spans="1:13" x14ac:dyDescent="0.25">
      <c r="A405" s="12"/>
      <c r="B405" s="18" t="s">
        <v>758</v>
      </c>
      <c r="C405" s="12" t="str">
        <f>IF(ISERROR(VLOOKUP($B405,Lists!$B$4:$C$12,2,FALSE)),"",VLOOKUP($B405,Lists!$B$4:$C$12,2,FALSE))</f>
        <v/>
      </c>
      <c r="D405" s="18" t="s">
        <v>801</v>
      </c>
      <c r="E405" s="25"/>
      <c r="F405" s="25" t="s">
        <v>1117</v>
      </c>
      <c r="G405" s="25" t="str">
        <f>IF(ISERROR(VLOOKUP($B405&amp;" "&amp;$H405,Lists!$N$4:$O$14,2,FALSE)),"",VLOOKUP($B405&amp;" "&amp;$H405,Lists!$N$4:$O$14,2,FALSE))</f>
        <v/>
      </c>
      <c r="H405" s="25" t="str">
        <f>IF(ISERROR(VLOOKUP($F405,Lists!$L$4:$M$7,2,FALSE)),"",VLOOKUP($F405,Lists!$L$4:$M$7,2,FALSE))</f>
        <v/>
      </c>
      <c r="I405" s="96" t="str">
        <f t="shared" si="16"/>
        <v/>
      </c>
      <c r="J405" s="25" t="str">
        <f t="shared" si="17"/>
        <v/>
      </c>
      <c r="K405" s="25" t="str">
        <f>IF(ISERROR(VLOOKUP($B405,Lists!$B$4:$K$12,10,FALSE)),"",IF(B405="Hydrogen",LOOKUP(D405,Lists!$AL$4:$AL$7,Lists!$AM$4:$AM$7),VLOOKUP($B405,Lists!$B$4:$K$12,10,FALSE)))</f>
        <v/>
      </c>
      <c r="L405" s="4"/>
      <c r="M405" s="4"/>
    </row>
    <row r="406" spans="1:13" x14ac:dyDescent="0.25">
      <c r="A406" s="12"/>
      <c r="B406" s="18" t="s">
        <v>758</v>
      </c>
      <c r="C406" s="12" t="str">
        <f>IF(ISERROR(VLOOKUP($B406,Lists!$B$4:$C$12,2,FALSE)),"",VLOOKUP($B406,Lists!$B$4:$C$12,2,FALSE))</f>
        <v/>
      </c>
      <c r="D406" s="18" t="s">
        <v>801</v>
      </c>
      <c r="E406" s="25"/>
      <c r="F406" s="25" t="s">
        <v>1117</v>
      </c>
      <c r="G406" s="25" t="str">
        <f>IF(ISERROR(VLOOKUP($B406&amp;" "&amp;$H406,Lists!$N$4:$O$14,2,FALSE)),"",VLOOKUP($B406&amp;" "&amp;$H406,Lists!$N$4:$O$14,2,FALSE))</f>
        <v/>
      </c>
      <c r="H406" s="25" t="str">
        <f>IF(ISERROR(VLOOKUP($F406,Lists!$L$4:$M$7,2,FALSE)),"",VLOOKUP($F406,Lists!$L$4:$M$7,2,FALSE))</f>
        <v/>
      </c>
      <c r="I406" s="96" t="str">
        <f t="shared" si="16"/>
        <v/>
      </c>
      <c r="J406" s="25" t="str">
        <f t="shared" si="17"/>
        <v/>
      </c>
      <c r="K406" s="25" t="str">
        <f>IF(ISERROR(VLOOKUP($B406,Lists!$B$4:$K$12,10,FALSE)),"",IF(B406="Hydrogen",LOOKUP(D406,Lists!$AL$4:$AL$7,Lists!$AM$4:$AM$7),VLOOKUP($B406,Lists!$B$4:$K$12,10,FALSE)))</f>
        <v/>
      </c>
      <c r="L406" s="4"/>
      <c r="M406" s="4"/>
    </row>
    <row r="407" spans="1:13" x14ac:dyDescent="0.25">
      <c r="A407" s="12"/>
      <c r="B407" s="18" t="s">
        <v>758</v>
      </c>
      <c r="C407" s="12" t="str">
        <f>IF(ISERROR(VLOOKUP($B407,Lists!$B$4:$C$12,2,FALSE)),"",VLOOKUP($B407,Lists!$B$4:$C$12,2,FALSE))</f>
        <v/>
      </c>
      <c r="D407" s="18" t="s">
        <v>801</v>
      </c>
      <c r="E407" s="25"/>
      <c r="F407" s="25" t="s">
        <v>1117</v>
      </c>
      <c r="G407" s="25" t="str">
        <f>IF(ISERROR(VLOOKUP($B407&amp;" "&amp;$H407,Lists!$N$4:$O$14,2,FALSE)),"",VLOOKUP($B407&amp;" "&amp;$H407,Lists!$N$4:$O$14,2,FALSE))</f>
        <v/>
      </c>
      <c r="H407" s="25" t="str">
        <f>IF(ISERROR(VLOOKUP($F407,Lists!$L$4:$M$7,2,FALSE)),"",VLOOKUP($F407,Lists!$L$4:$M$7,2,FALSE))</f>
        <v/>
      </c>
      <c r="I407" s="96" t="str">
        <f t="shared" si="16"/>
        <v/>
      </c>
      <c r="J407" s="25" t="str">
        <f t="shared" si="17"/>
        <v/>
      </c>
      <c r="K407" s="25" t="str">
        <f>IF(ISERROR(VLOOKUP($B407,Lists!$B$4:$K$12,10,FALSE)),"",IF(B407="Hydrogen",LOOKUP(D407,Lists!$AL$4:$AL$7,Lists!$AM$4:$AM$7),VLOOKUP($B407,Lists!$B$4:$K$12,10,FALSE)))</f>
        <v/>
      </c>
      <c r="L407" s="4"/>
      <c r="M407" s="4"/>
    </row>
    <row r="408" spans="1:13" x14ac:dyDescent="0.25">
      <c r="A408" s="12"/>
      <c r="B408" s="18" t="s">
        <v>758</v>
      </c>
      <c r="C408" s="12" t="str">
        <f>IF(ISERROR(VLOOKUP($B408,Lists!$B$4:$C$12,2,FALSE)),"",VLOOKUP($B408,Lists!$B$4:$C$12,2,FALSE))</f>
        <v/>
      </c>
      <c r="D408" s="18" t="s">
        <v>801</v>
      </c>
      <c r="E408" s="25"/>
      <c r="F408" s="25" t="s">
        <v>1117</v>
      </c>
      <c r="G408" s="25" t="str">
        <f>IF(ISERROR(VLOOKUP($B408&amp;" "&amp;$H408,Lists!$N$4:$O$14,2,FALSE)),"",VLOOKUP($B408&amp;" "&amp;$H408,Lists!$N$4:$O$14,2,FALSE))</f>
        <v/>
      </c>
      <c r="H408" s="25" t="str">
        <f>IF(ISERROR(VLOOKUP($F408,Lists!$L$4:$M$7,2,FALSE)),"",VLOOKUP($F408,Lists!$L$4:$M$7,2,FALSE))</f>
        <v/>
      </c>
      <c r="I408" s="96" t="str">
        <f t="shared" si="16"/>
        <v/>
      </c>
      <c r="J408" s="25" t="str">
        <f t="shared" si="17"/>
        <v/>
      </c>
      <c r="K408" s="25" t="str">
        <f>IF(ISERROR(VLOOKUP($B408,Lists!$B$4:$K$12,10,FALSE)),"",IF(B408="Hydrogen",LOOKUP(D408,Lists!$AL$4:$AL$7,Lists!$AM$4:$AM$7),VLOOKUP($B408,Lists!$B$4:$K$12,10,FALSE)))</f>
        <v/>
      </c>
      <c r="L408" s="4"/>
      <c r="M408" s="4"/>
    </row>
    <row r="409" spans="1:13" x14ac:dyDescent="0.25">
      <c r="A409" s="12"/>
      <c r="B409" s="18" t="s">
        <v>758</v>
      </c>
      <c r="C409" s="12" t="str">
        <f>IF(ISERROR(VLOOKUP($B409,Lists!$B$4:$C$12,2,FALSE)),"",VLOOKUP($B409,Lists!$B$4:$C$12,2,FALSE))</f>
        <v/>
      </c>
      <c r="D409" s="18" t="s">
        <v>801</v>
      </c>
      <c r="E409" s="25"/>
      <c r="F409" s="25" t="s">
        <v>1117</v>
      </c>
      <c r="G409" s="25" t="str">
        <f>IF(ISERROR(VLOOKUP($B409&amp;" "&amp;$H409,Lists!$N$4:$O$14,2,FALSE)),"",VLOOKUP($B409&amp;" "&amp;$H409,Lists!$N$4:$O$14,2,FALSE))</f>
        <v/>
      </c>
      <c r="H409" s="25" t="str">
        <f>IF(ISERROR(VLOOKUP($F409,Lists!$L$4:$M$7,2,FALSE)),"",VLOOKUP($F409,Lists!$L$4:$M$7,2,FALSE))</f>
        <v/>
      </c>
      <c r="I409" s="96" t="str">
        <f t="shared" si="16"/>
        <v/>
      </c>
      <c r="J409" s="25" t="str">
        <f t="shared" si="17"/>
        <v/>
      </c>
      <c r="K409" s="25" t="str">
        <f>IF(ISERROR(VLOOKUP($B409,Lists!$B$4:$K$12,10,FALSE)),"",IF(B409="Hydrogen",LOOKUP(D409,Lists!$AL$4:$AL$7,Lists!$AM$4:$AM$7),VLOOKUP($B409,Lists!$B$4:$K$12,10,FALSE)))</f>
        <v/>
      </c>
      <c r="L409" s="4"/>
      <c r="M409" s="4"/>
    </row>
    <row r="410" spans="1:13" x14ac:dyDescent="0.25">
      <c r="A410" s="12"/>
      <c r="B410" s="18" t="s">
        <v>758</v>
      </c>
      <c r="C410" s="12" t="str">
        <f>IF(ISERROR(VLOOKUP($B410,Lists!$B$4:$C$12,2,FALSE)),"",VLOOKUP($B410,Lists!$B$4:$C$12,2,FALSE))</f>
        <v/>
      </c>
      <c r="D410" s="18" t="s">
        <v>801</v>
      </c>
      <c r="E410" s="25"/>
      <c r="F410" s="25" t="s">
        <v>1117</v>
      </c>
      <c r="G410" s="25" t="str">
        <f>IF(ISERROR(VLOOKUP($B410&amp;" "&amp;$H410,Lists!$N$4:$O$14,2,FALSE)),"",VLOOKUP($B410&amp;" "&amp;$H410,Lists!$N$4:$O$14,2,FALSE))</f>
        <v/>
      </c>
      <c r="H410" s="25" t="str">
        <f>IF(ISERROR(VLOOKUP($F410,Lists!$L$4:$M$7,2,FALSE)),"",VLOOKUP($F410,Lists!$L$4:$M$7,2,FALSE))</f>
        <v/>
      </c>
      <c r="I410" s="96" t="str">
        <f t="shared" si="16"/>
        <v/>
      </c>
      <c r="J410" s="25" t="str">
        <f t="shared" si="17"/>
        <v/>
      </c>
      <c r="K410" s="25" t="str">
        <f>IF(ISERROR(VLOOKUP($B410,Lists!$B$4:$K$12,10,FALSE)),"",IF(B410="Hydrogen",LOOKUP(D410,Lists!$AL$4:$AL$7,Lists!$AM$4:$AM$7),VLOOKUP($B410,Lists!$B$4:$K$12,10,FALSE)))</f>
        <v/>
      </c>
      <c r="L410" s="4"/>
      <c r="M410" s="4"/>
    </row>
    <row r="411" spans="1:13" x14ac:dyDescent="0.25">
      <c r="A411" s="12"/>
      <c r="B411" s="18" t="s">
        <v>758</v>
      </c>
      <c r="C411" s="12" t="str">
        <f>IF(ISERROR(VLOOKUP($B411,Lists!$B$4:$C$12,2,FALSE)),"",VLOOKUP($B411,Lists!$B$4:$C$12,2,FALSE))</f>
        <v/>
      </c>
      <c r="D411" s="18" t="s">
        <v>801</v>
      </c>
      <c r="E411" s="25"/>
      <c r="F411" s="25" t="s">
        <v>1117</v>
      </c>
      <c r="G411" s="25" t="str">
        <f>IF(ISERROR(VLOOKUP($B411&amp;" "&amp;$H411,Lists!$N$4:$O$14,2,FALSE)),"",VLOOKUP($B411&amp;" "&amp;$H411,Lists!$N$4:$O$14,2,FALSE))</f>
        <v/>
      </c>
      <c r="H411" s="25" t="str">
        <f>IF(ISERROR(VLOOKUP($F411,Lists!$L$4:$M$7,2,FALSE)),"",VLOOKUP($F411,Lists!$L$4:$M$7,2,FALSE))</f>
        <v/>
      </c>
      <c r="I411" s="96" t="str">
        <f t="shared" si="16"/>
        <v/>
      </c>
      <c r="J411" s="25" t="str">
        <f t="shared" si="17"/>
        <v/>
      </c>
      <c r="K411" s="25" t="str">
        <f>IF(ISERROR(VLOOKUP($B411,Lists!$B$4:$K$12,10,FALSE)),"",IF(B411="Hydrogen",LOOKUP(D411,Lists!$AL$4:$AL$7,Lists!$AM$4:$AM$7),VLOOKUP($B411,Lists!$B$4:$K$12,10,FALSE)))</f>
        <v/>
      </c>
      <c r="L411" s="4"/>
      <c r="M411" s="4"/>
    </row>
    <row r="412" spans="1:13" x14ac:dyDescent="0.25">
      <c r="A412" s="12"/>
      <c r="B412" s="18" t="s">
        <v>758</v>
      </c>
      <c r="C412" s="12" t="str">
        <f>IF(ISERROR(VLOOKUP($B412,Lists!$B$4:$C$12,2,FALSE)),"",VLOOKUP($B412,Lists!$B$4:$C$12,2,FALSE))</f>
        <v/>
      </c>
      <c r="D412" s="18" t="s">
        <v>801</v>
      </c>
      <c r="E412" s="25"/>
      <c r="F412" s="25" t="s">
        <v>1117</v>
      </c>
      <c r="G412" s="25" t="str">
        <f>IF(ISERROR(VLOOKUP($B412&amp;" "&amp;$H412,Lists!$N$4:$O$14,2,FALSE)),"",VLOOKUP($B412&amp;" "&amp;$H412,Lists!$N$4:$O$14,2,FALSE))</f>
        <v/>
      </c>
      <c r="H412" s="25" t="str">
        <f>IF(ISERROR(VLOOKUP($F412,Lists!$L$4:$M$7,2,FALSE)),"",VLOOKUP($F412,Lists!$L$4:$M$7,2,FALSE))</f>
        <v/>
      </c>
      <c r="I412" s="96" t="str">
        <f t="shared" si="16"/>
        <v/>
      </c>
      <c r="J412" s="25" t="str">
        <f t="shared" si="17"/>
        <v/>
      </c>
      <c r="K412" s="25" t="str">
        <f>IF(ISERROR(VLOOKUP($B412,Lists!$B$4:$K$12,10,FALSE)),"",IF(B412="Hydrogen",LOOKUP(D412,Lists!$AL$4:$AL$7,Lists!$AM$4:$AM$7),VLOOKUP($B412,Lists!$B$4:$K$12,10,FALSE)))</f>
        <v/>
      </c>
      <c r="L412" s="4"/>
      <c r="M412" s="4"/>
    </row>
    <row r="413" spans="1:13" x14ac:dyDescent="0.25">
      <c r="A413" s="12"/>
      <c r="B413" s="18" t="s">
        <v>758</v>
      </c>
      <c r="C413" s="12" t="str">
        <f>IF(ISERROR(VLOOKUP($B413,Lists!$B$4:$C$12,2,FALSE)),"",VLOOKUP($B413,Lists!$B$4:$C$12,2,FALSE))</f>
        <v/>
      </c>
      <c r="D413" s="18" t="s">
        <v>801</v>
      </c>
      <c r="E413" s="25"/>
      <c r="F413" s="25" t="s">
        <v>1117</v>
      </c>
      <c r="G413" s="25" t="str">
        <f>IF(ISERROR(VLOOKUP($B413&amp;" "&amp;$H413,Lists!$N$4:$O$14,2,FALSE)),"",VLOOKUP($B413&amp;" "&amp;$H413,Lists!$N$4:$O$14,2,FALSE))</f>
        <v/>
      </c>
      <c r="H413" s="25" t="str">
        <f>IF(ISERROR(VLOOKUP($F413,Lists!$L$4:$M$7,2,FALSE)),"",VLOOKUP($F413,Lists!$L$4:$M$7,2,FALSE))</f>
        <v/>
      </c>
      <c r="I413" s="96" t="str">
        <f t="shared" si="16"/>
        <v/>
      </c>
      <c r="J413" s="25" t="str">
        <f t="shared" si="17"/>
        <v/>
      </c>
      <c r="K413" s="25" t="str">
        <f>IF(ISERROR(VLOOKUP($B413,Lists!$B$4:$K$12,10,FALSE)),"",IF(B413="Hydrogen",LOOKUP(D413,Lists!$AL$4:$AL$7,Lists!$AM$4:$AM$7),VLOOKUP($B413,Lists!$B$4:$K$12,10,FALSE)))</f>
        <v/>
      </c>
      <c r="L413" s="4"/>
      <c r="M413" s="4"/>
    </row>
    <row r="414" spans="1:13" x14ac:dyDescent="0.25">
      <c r="A414" s="12"/>
      <c r="B414" s="18" t="s">
        <v>758</v>
      </c>
      <c r="C414" s="12" t="str">
        <f>IF(ISERROR(VLOOKUP($B414,Lists!$B$4:$C$12,2,FALSE)),"",VLOOKUP($B414,Lists!$B$4:$C$12,2,FALSE))</f>
        <v/>
      </c>
      <c r="D414" s="18" t="s">
        <v>801</v>
      </c>
      <c r="E414" s="25"/>
      <c r="F414" s="25" t="s">
        <v>1117</v>
      </c>
      <c r="G414" s="25" t="str">
        <f>IF(ISERROR(VLOOKUP($B414&amp;" "&amp;$H414,Lists!$N$4:$O$14,2,FALSE)),"",VLOOKUP($B414&amp;" "&amp;$H414,Lists!$N$4:$O$14,2,FALSE))</f>
        <v/>
      </c>
      <c r="H414" s="25" t="str">
        <f>IF(ISERROR(VLOOKUP($F414,Lists!$L$4:$M$7,2,FALSE)),"",VLOOKUP($F414,Lists!$L$4:$M$7,2,FALSE))</f>
        <v/>
      </c>
      <c r="I414" s="96" t="str">
        <f t="shared" si="16"/>
        <v/>
      </c>
      <c r="J414" s="25" t="str">
        <f t="shared" si="17"/>
        <v/>
      </c>
      <c r="K414" s="25" t="str">
        <f>IF(ISERROR(VLOOKUP($B414,Lists!$B$4:$K$12,10,FALSE)),"",IF(B414="Hydrogen",LOOKUP(D414,Lists!$AL$4:$AL$7,Lists!$AM$4:$AM$7),VLOOKUP($B414,Lists!$B$4:$K$12,10,FALSE)))</f>
        <v/>
      </c>
      <c r="L414" s="4"/>
      <c r="M414" s="4"/>
    </row>
    <row r="415" spans="1:13" x14ac:dyDescent="0.25">
      <c r="A415" s="12"/>
      <c r="B415" s="18" t="s">
        <v>758</v>
      </c>
      <c r="C415" s="12" t="str">
        <f>IF(ISERROR(VLOOKUP($B415,Lists!$B$4:$C$12,2,FALSE)),"",VLOOKUP($B415,Lists!$B$4:$C$12,2,FALSE))</f>
        <v/>
      </c>
      <c r="D415" s="18" t="s">
        <v>801</v>
      </c>
      <c r="E415" s="25"/>
      <c r="F415" s="25" t="s">
        <v>1117</v>
      </c>
      <c r="G415" s="25" t="str">
        <f>IF(ISERROR(VLOOKUP($B415&amp;" "&amp;$H415,Lists!$N$4:$O$14,2,FALSE)),"",VLOOKUP($B415&amp;" "&amp;$H415,Lists!$N$4:$O$14,2,FALSE))</f>
        <v/>
      </c>
      <c r="H415" s="25" t="str">
        <f>IF(ISERROR(VLOOKUP($F415,Lists!$L$4:$M$7,2,FALSE)),"",VLOOKUP($F415,Lists!$L$4:$M$7,2,FALSE))</f>
        <v/>
      </c>
      <c r="I415" s="96" t="str">
        <f t="shared" si="16"/>
        <v/>
      </c>
      <c r="J415" s="25" t="str">
        <f t="shared" si="17"/>
        <v/>
      </c>
      <c r="K415" s="25" t="str">
        <f>IF(ISERROR(VLOOKUP($B415,Lists!$B$4:$K$12,10,FALSE)),"",IF(B415="Hydrogen",LOOKUP(D415,Lists!$AL$4:$AL$7,Lists!$AM$4:$AM$7),VLOOKUP($B415,Lists!$B$4:$K$12,10,FALSE)))</f>
        <v/>
      </c>
      <c r="L415" s="4"/>
      <c r="M415" s="4"/>
    </row>
    <row r="416" spans="1:13" x14ac:dyDescent="0.25">
      <c r="A416" s="12"/>
      <c r="B416" s="18" t="s">
        <v>758</v>
      </c>
      <c r="C416" s="12" t="str">
        <f>IF(ISERROR(VLOOKUP($B416,Lists!$B$4:$C$12,2,FALSE)),"",VLOOKUP($B416,Lists!$B$4:$C$12,2,FALSE))</f>
        <v/>
      </c>
      <c r="D416" s="18" t="s">
        <v>801</v>
      </c>
      <c r="E416" s="25"/>
      <c r="F416" s="25" t="s">
        <v>1117</v>
      </c>
      <c r="G416" s="25" t="str">
        <f>IF(ISERROR(VLOOKUP($B416&amp;" "&amp;$H416,Lists!$N$4:$O$14,2,FALSE)),"",VLOOKUP($B416&amp;" "&amp;$H416,Lists!$N$4:$O$14,2,FALSE))</f>
        <v/>
      </c>
      <c r="H416" s="25" t="str">
        <f>IF(ISERROR(VLOOKUP($F416,Lists!$L$4:$M$7,2,FALSE)),"",VLOOKUP($F416,Lists!$L$4:$M$7,2,FALSE))</f>
        <v/>
      </c>
      <c r="I416" s="96" t="str">
        <f t="shared" si="16"/>
        <v/>
      </c>
      <c r="J416" s="25" t="str">
        <f t="shared" si="17"/>
        <v/>
      </c>
      <c r="K416" s="25" t="str">
        <f>IF(ISERROR(VLOOKUP($B416,Lists!$B$4:$K$12,10,FALSE)),"",IF(B416="Hydrogen",LOOKUP(D416,Lists!$AL$4:$AL$7,Lists!$AM$4:$AM$7),VLOOKUP($B416,Lists!$B$4:$K$12,10,FALSE)))</f>
        <v/>
      </c>
      <c r="L416" s="4"/>
      <c r="M416" s="4"/>
    </row>
    <row r="417" spans="1:13" x14ac:dyDescent="0.25">
      <c r="A417" s="12"/>
      <c r="B417" s="18" t="s">
        <v>758</v>
      </c>
      <c r="C417" s="12" t="str">
        <f>IF(ISERROR(VLOOKUP($B417,Lists!$B$4:$C$12,2,FALSE)),"",VLOOKUP($B417,Lists!$B$4:$C$12,2,FALSE))</f>
        <v/>
      </c>
      <c r="D417" s="18" t="s">
        <v>801</v>
      </c>
      <c r="E417" s="25"/>
      <c r="F417" s="25" t="s">
        <v>1117</v>
      </c>
      <c r="G417" s="25" t="str">
        <f>IF(ISERROR(VLOOKUP($B417&amp;" "&amp;$H417,Lists!$N$4:$O$14,2,FALSE)),"",VLOOKUP($B417&amp;" "&amp;$H417,Lists!$N$4:$O$14,2,FALSE))</f>
        <v/>
      </c>
      <c r="H417" s="25" t="str">
        <f>IF(ISERROR(VLOOKUP($F417,Lists!$L$4:$M$7,2,FALSE)),"",VLOOKUP($F417,Lists!$L$4:$M$7,2,FALSE))</f>
        <v/>
      </c>
      <c r="I417" s="96" t="str">
        <f t="shared" si="16"/>
        <v/>
      </c>
      <c r="J417" s="25" t="str">
        <f t="shared" si="17"/>
        <v/>
      </c>
      <c r="K417" s="25" t="str">
        <f>IF(ISERROR(VLOOKUP($B417,Lists!$B$4:$K$12,10,FALSE)),"",IF(B417="Hydrogen",LOOKUP(D417,Lists!$AL$4:$AL$7,Lists!$AM$4:$AM$7),VLOOKUP($B417,Lists!$B$4:$K$12,10,FALSE)))</f>
        <v/>
      </c>
      <c r="L417" s="4"/>
      <c r="M417" s="4"/>
    </row>
    <row r="418" spans="1:13" x14ac:dyDescent="0.25">
      <c r="A418" s="12"/>
      <c r="B418" s="18" t="s">
        <v>758</v>
      </c>
      <c r="C418" s="12" t="str">
        <f>IF(ISERROR(VLOOKUP($B418,Lists!$B$4:$C$12,2,FALSE)),"",VLOOKUP($B418,Lists!$B$4:$C$12,2,FALSE))</f>
        <v/>
      </c>
      <c r="D418" s="18" t="s">
        <v>801</v>
      </c>
      <c r="E418" s="25"/>
      <c r="F418" s="25" t="s">
        <v>1117</v>
      </c>
      <c r="G418" s="25" t="str">
        <f>IF(ISERROR(VLOOKUP($B418&amp;" "&amp;$H418,Lists!$N$4:$O$14,2,FALSE)),"",VLOOKUP($B418&amp;" "&amp;$H418,Lists!$N$4:$O$14,2,FALSE))</f>
        <v/>
      </c>
      <c r="H418" s="25" t="str">
        <f>IF(ISERROR(VLOOKUP($F418,Lists!$L$4:$M$7,2,FALSE)),"",VLOOKUP($F418,Lists!$L$4:$M$7,2,FALSE))</f>
        <v/>
      </c>
      <c r="I418" s="96" t="str">
        <f t="shared" si="16"/>
        <v/>
      </c>
      <c r="J418" s="25" t="str">
        <f t="shared" si="17"/>
        <v/>
      </c>
      <c r="K418" s="25" t="str">
        <f>IF(ISERROR(VLOOKUP($B418,Lists!$B$4:$K$12,10,FALSE)),"",IF(B418="Hydrogen",LOOKUP(D418,Lists!$AL$4:$AL$7,Lists!$AM$4:$AM$7),VLOOKUP($B418,Lists!$B$4:$K$12,10,FALSE)))</f>
        <v/>
      </c>
      <c r="L418" s="4"/>
      <c r="M418" s="4"/>
    </row>
    <row r="419" spans="1:13" x14ac:dyDescent="0.25">
      <c r="A419" s="12"/>
      <c r="B419" s="18" t="s">
        <v>758</v>
      </c>
      <c r="C419" s="12" t="str">
        <f>IF(ISERROR(VLOOKUP($B419,Lists!$B$4:$C$12,2,FALSE)),"",VLOOKUP($B419,Lists!$B$4:$C$12,2,FALSE))</f>
        <v/>
      </c>
      <c r="D419" s="18" t="s">
        <v>801</v>
      </c>
      <c r="E419" s="25"/>
      <c r="F419" s="25" t="s">
        <v>1117</v>
      </c>
      <c r="G419" s="25" t="str">
        <f>IF(ISERROR(VLOOKUP($B419&amp;" "&amp;$H419,Lists!$N$4:$O$14,2,FALSE)),"",VLOOKUP($B419&amp;" "&amp;$H419,Lists!$N$4:$O$14,2,FALSE))</f>
        <v/>
      </c>
      <c r="H419" s="25" t="str">
        <f>IF(ISERROR(VLOOKUP($F419,Lists!$L$4:$M$7,2,FALSE)),"",VLOOKUP($F419,Lists!$L$4:$M$7,2,FALSE))</f>
        <v/>
      </c>
      <c r="I419" s="96" t="str">
        <f t="shared" si="16"/>
        <v/>
      </c>
      <c r="J419" s="25" t="str">
        <f t="shared" si="17"/>
        <v/>
      </c>
      <c r="K419" s="25" t="str">
        <f>IF(ISERROR(VLOOKUP($B419,Lists!$B$4:$K$12,10,FALSE)),"",IF(B419="Hydrogen",LOOKUP(D419,Lists!$AL$4:$AL$7,Lists!$AM$4:$AM$7),VLOOKUP($B419,Lists!$B$4:$K$12,10,FALSE)))</f>
        <v/>
      </c>
      <c r="L419" s="4"/>
      <c r="M419" s="4"/>
    </row>
    <row r="420" spans="1:13" x14ac:dyDescent="0.25">
      <c r="A420" s="12"/>
      <c r="B420" s="18" t="s">
        <v>758</v>
      </c>
      <c r="C420" s="12" t="str">
        <f>IF(ISERROR(VLOOKUP($B420,Lists!$B$4:$C$12,2,FALSE)),"",VLOOKUP($B420,Lists!$B$4:$C$12,2,FALSE))</f>
        <v/>
      </c>
      <c r="D420" s="18" t="s">
        <v>801</v>
      </c>
      <c r="E420" s="25"/>
      <c r="F420" s="25" t="s">
        <v>1117</v>
      </c>
      <c r="G420" s="25" t="str">
        <f>IF(ISERROR(VLOOKUP($B420&amp;" "&amp;$H420,Lists!$N$4:$O$14,2,FALSE)),"",VLOOKUP($B420&amp;" "&amp;$H420,Lists!$N$4:$O$14,2,FALSE))</f>
        <v/>
      </c>
      <c r="H420" s="25" t="str">
        <f>IF(ISERROR(VLOOKUP($F420,Lists!$L$4:$M$7,2,FALSE)),"",VLOOKUP($F420,Lists!$L$4:$M$7,2,FALSE))</f>
        <v/>
      </c>
      <c r="I420" s="96" t="str">
        <f t="shared" si="16"/>
        <v/>
      </c>
      <c r="J420" s="25" t="str">
        <f t="shared" si="17"/>
        <v/>
      </c>
      <c r="K420" s="25" t="str">
        <f>IF(ISERROR(VLOOKUP($B420,Lists!$B$4:$K$12,10,FALSE)),"",IF(B420="Hydrogen",LOOKUP(D420,Lists!$AL$4:$AL$7,Lists!$AM$4:$AM$7),VLOOKUP($B420,Lists!$B$4:$K$12,10,FALSE)))</f>
        <v/>
      </c>
      <c r="L420" s="4"/>
      <c r="M420" s="4"/>
    </row>
    <row r="421" spans="1:13" x14ac:dyDescent="0.25">
      <c r="A421" s="12"/>
      <c r="B421" s="18" t="s">
        <v>758</v>
      </c>
      <c r="C421" s="12" t="str">
        <f>IF(ISERROR(VLOOKUP($B421,Lists!$B$4:$C$12,2,FALSE)),"",VLOOKUP($B421,Lists!$B$4:$C$12,2,FALSE))</f>
        <v/>
      </c>
      <c r="D421" s="18" t="s">
        <v>801</v>
      </c>
      <c r="E421" s="25"/>
      <c r="F421" s="25" t="s">
        <v>1117</v>
      </c>
      <c r="G421" s="25" t="str">
        <f>IF(ISERROR(VLOOKUP($B421&amp;" "&amp;$H421,Lists!$N$4:$O$14,2,FALSE)),"",VLOOKUP($B421&amp;" "&amp;$H421,Lists!$N$4:$O$14,2,FALSE))</f>
        <v/>
      </c>
      <c r="H421" s="25" t="str">
        <f>IF(ISERROR(VLOOKUP($F421,Lists!$L$4:$M$7,2,FALSE)),"",VLOOKUP($F421,Lists!$L$4:$M$7,2,FALSE))</f>
        <v/>
      </c>
      <c r="I421" s="96" t="str">
        <f t="shared" si="16"/>
        <v/>
      </c>
      <c r="J421" s="25" t="str">
        <f t="shared" si="17"/>
        <v/>
      </c>
      <c r="K421" s="25" t="str">
        <f>IF(ISERROR(VLOOKUP($B421,Lists!$B$4:$K$12,10,FALSE)),"",IF(B421="Hydrogen",LOOKUP(D421,Lists!$AL$4:$AL$7,Lists!$AM$4:$AM$7),VLOOKUP($B421,Lists!$B$4:$K$12,10,FALSE)))</f>
        <v/>
      </c>
      <c r="L421" s="4"/>
      <c r="M421" s="4"/>
    </row>
    <row r="422" spans="1:13" x14ac:dyDescent="0.25">
      <c r="A422" s="12"/>
      <c r="B422" s="18" t="s">
        <v>758</v>
      </c>
      <c r="C422" s="12" t="str">
        <f>IF(ISERROR(VLOOKUP($B422,Lists!$B$4:$C$12,2,FALSE)),"",VLOOKUP($B422,Lists!$B$4:$C$12,2,FALSE))</f>
        <v/>
      </c>
      <c r="D422" s="18" t="s">
        <v>801</v>
      </c>
      <c r="E422" s="25"/>
      <c r="F422" s="25" t="s">
        <v>1117</v>
      </c>
      <c r="G422" s="25" t="str">
        <f>IF(ISERROR(VLOOKUP($B422&amp;" "&amp;$H422,Lists!$N$4:$O$14,2,FALSE)),"",VLOOKUP($B422&amp;" "&amp;$H422,Lists!$N$4:$O$14,2,FALSE))</f>
        <v/>
      </c>
      <c r="H422" s="25" t="str">
        <f>IF(ISERROR(VLOOKUP($F422,Lists!$L$4:$M$7,2,FALSE)),"",VLOOKUP($F422,Lists!$L$4:$M$7,2,FALSE))</f>
        <v/>
      </c>
      <c r="I422" s="96" t="str">
        <f t="shared" si="16"/>
        <v/>
      </c>
      <c r="J422" s="25" t="str">
        <f t="shared" si="17"/>
        <v/>
      </c>
      <c r="K422" s="25" t="str">
        <f>IF(ISERROR(VLOOKUP($B422,Lists!$B$4:$K$12,10,FALSE)),"",IF(B422="Hydrogen",LOOKUP(D422,Lists!$AL$4:$AL$7,Lists!$AM$4:$AM$7),VLOOKUP($B422,Lists!$B$4:$K$12,10,FALSE)))</f>
        <v/>
      </c>
      <c r="L422" s="4"/>
      <c r="M422" s="4"/>
    </row>
    <row r="423" spans="1:13" x14ac:dyDescent="0.25">
      <c r="A423" s="12"/>
      <c r="B423" s="18" t="s">
        <v>758</v>
      </c>
      <c r="C423" s="12" t="str">
        <f>IF(ISERROR(VLOOKUP($B423,Lists!$B$4:$C$12,2,FALSE)),"",VLOOKUP($B423,Lists!$B$4:$C$12,2,FALSE))</f>
        <v/>
      </c>
      <c r="D423" s="18" t="s">
        <v>801</v>
      </c>
      <c r="E423" s="25"/>
      <c r="F423" s="25" t="s">
        <v>1117</v>
      </c>
      <c r="G423" s="25" t="str">
        <f>IF(ISERROR(VLOOKUP($B423&amp;" "&amp;$H423,Lists!$N$4:$O$14,2,FALSE)),"",VLOOKUP($B423&amp;" "&amp;$H423,Lists!$N$4:$O$14,2,FALSE))</f>
        <v/>
      </c>
      <c r="H423" s="25" t="str">
        <f>IF(ISERROR(VLOOKUP($F423,Lists!$L$4:$M$7,2,FALSE)),"",VLOOKUP($F423,Lists!$L$4:$M$7,2,FALSE))</f>
        <v/>
      </c>
      <c r="I423" s="96" t="str">
        <f t="shared" si="16"/>
        <v/>
      </c>
      <c r="J423" s="25" t="str">
        <f t="shared" si="17"/>
        <v/>
      </c>
      <c r="K423" s="25" t="str">
        <f>IF(ISERROR(VLOOKUP($B423,Lists!$B$4:$K$12,10,FALSE)),"",IF(B423="Hydrogen",LOOKUP(D423,Lists!$AL$4:$AL$7,Lists!$AM$4:$AM$7),VLOOKUP($B423,Lists!$B$4:$K$12,10,FALSE)))</f>
        <v/>
      </c>
      <c r="L423" s="4"/>
      <c r="M423" s="4"/>
    </row>
    <row r="424" spans="1:13" x14ac:dyDescent="0.25">
      <c r="A424" s="12"/>
      <c r="B424" s="18" t="s">
        <v>758</v>
      </c>
      <c r="C424" s="12" t="str">
        <f>IF(ISERROR(VLOOKUP($B424,Lists!$B$4:$C$12,2,FALSE)),"",VLOOKUP($B424,Lists!$B$4:$C$12,2,FALSE))</f>
        <v/>
      </c>
      <c r="D424" s="18" t="s">
        <v>801</v>
      </c>
      <c r="E424" s="25"/>
      <c r="F424" s="25" t="s">
        <v>1117</v>
      </c>
      <c r="G424" s="25" t="str">
        <f>IF(ISERROR(VLOOKUP($B424&amp;" "&amp;$H424,Lists!$N$4:$O$14,2,FALSE)),"",VLOOKUP($B424&amp;" "&amp;$H424,Lists!$N$4:$O$14,2,FALSE))</f>
        <v/>
      </c>
      <c r="H424" s="25" t="str">
        <f>IF(ISERROR(VLOOKUP($F424,Lists!$L$4:$M$7,2,FALSE)),"",VLOOKUP($F424,Lists!$L$4:$M$7,2,FALSE))</f>
        <v/>
      </c>
      <c r="I424" s="96" t="str">
        <f t="shared" si="16"/>
        <v/>
      </c>
      <c r="J424" s="25" t="str">
        <f t="shared" si="17"/>
        <v/>
      </c>
      <c r="K424" s="25" t="str">
        <f>IF(ISERROR(VLOOKUP($B424,Lists!$B$4:$K$12,10,FALSE)),"",IF(B424="Hydrogen",LOOKUP(D424,Lists!$AL$4:$AL$7,Lists!$AM$4:$AM$7),VLOOKUP($B424,Lists!$B$4:$K$12,10,FALSE)))</f>
        <v/>
      </c>
      <c r="L424" s="4"/>
      <c r="M424" s="4"/>
    </row>
    <row r="425" spans="1:13" x14ac:dyDescent="0.25">
      <c r="A425" s="12"/>
      <c r="B425" s="18" t="s">
        <v>758</v>
      </c>
      <c r="C425" s="12" t="str">
        <f>IF(ISERROR(VLOOKUP($B425,Lists!$B$4:$C$12,2,FALSE)),"",VLOOKUP($B425,Lists!$B$4:$C$12,2,FALSE))</f>
        <v/>
      </c>
      <c r="D425" s="18" t="s">
        <v>801</v>
      </c>
      <c r="E425" s="25"/>
      <c r="F425" s="25" t="s">
        <v>1117</v>
      </c>
      <c r="G425" s="25" t="str">
        <f>IF(ISERROR(VLOOKUP($B425&amp;" "&amp;$H425,Lists!$N$4:$O$14,2,FALSE)),"",VLOOKUP($B425&amp;" "&amp;$H425,Lists!$N$4:$O$14,2,FALSE))</f>
        <v/>
      </c>
      <c r="H425" s="25" t="str">
        <f>IF(ISERROR(VLOOKUP($F425,Lists!$L$4:$M$7,2,FALSE)),"",VLOOKUP($F425,Lists!$L$4:$M$7,2,FALSE))</f>
        <v/>
      </c>
      <c r="I425" s="96" t="str">
        <f t="shared" si="16"/>
        <v/>
      </c>
      <c r="J425" s="25" t="str">
        <f t="shared" si="17"/>
        <v/>
      </c>
      <c r="K425" s="25" t="str">
        <f>IF(ISERROR(VLOOKUP($B425,Lists!$B$4:$K$12,10,FALSE)),"",IF(B425="Hydrogen",LOOKUP(D425,Lists!$AL$4:$AL$7,Lists!$AM$4:$AM$7),VLOOKUP($B425,Lists!$B$4:$K$12,10,FALSE)))</f>
        <v/>
      </c>
      <c r="L425" s="4"/>
      <c r="M425" s="4"/>
    </row>
    <row r="426" spans="1:13" x14ac:dyDescent="0.25">
      <c r="A426" s="12"/>
      <c r="B426" s="18" t="s">
        <v>758</v>
      </c>
      <c r="C426" s="12" t="str">
        <f>IF(ISERROR(VLOOKUP($B426,Lists!$B$4:$C$12,2,FALSE)),"",VLOOKUP($B426,Lists!$B$4:$C$12,2,FALSE))</f>
        <v/>
      </c>
      <c r="D426" s="18" t="s">
        <v>801</v>
      </c>
      <c r="E426" s="25"/>
      <c r="F426" s="25" t="s">
        <v>1117</v>
      </c>
      <c r="G426" s="25" t="str">
        <f>IF(ISERROR(VLOOKUP($B426&amp;" "&amp;$H426,Lists!$N$4:$O$14,2,FALSE)),"",VLOOKUP($B426&amp;" "&amp;$H426,Lists!$N$4:$O$14,2,FALSE))</f>
        <v/>
      </c>
      <c r="H426" s="25" t="str">
        <f>IF(ISERROR(VLOOKUP($F426,Lists!$L$4:$M$7,2,FALSE)),"",VLOOKUP($F426,Lists!$L$4:$M$7,2,FALSE))</f>
        <v/>
      </c>
      <c r="I426" s="96" t="str">
        <f t="shared" si="16"/>
        <v/>
      </c>
      <c r="J426" s="25" t="str">
        <f t="shared" si="17"/>
        <v/>
      </c>
      <c r="K426" s="25" t="str">
        <f>IF(ISERROR(VLOOKUP($B426,Lists!$B$4:$K$12,10,FALSE)),"",IF(B426="Hydrogen",LOOKUP(D426,Lists!$AL$4:$AL$7,Lists!$AM$4:$AM$7),VLOOKUP($B426,Lists!$B$4:$K$12,10,FALSE)))</f>
        <v/>
      </c>
      <c r="L426" s="4"/>
      <c r="M426" s="4"/>
    </row>
    <row r="427" spans="1:13" x14ac:dyDescent="0.25">
      <c r="A427" s="12"/>
      <c r="B427" s="18" t="s">
        <v>758</v>
      </c>
      <c r="C427" s="12" t="str">
        <f>IF(ISERROR(VLOOKUP($B427,Lists!$B$4:$C$12,2,FALSE)),"",VLOOKUP($B427,Lists!$B$4:$C$12,2,FALSE))</f>
        <v/>
      </c>
      <c r="D427" s="18" t="s">
        <v>801</v>
      </c>
      <c r="E427" s="25"/>
      <c r="F427" s="25" t="s">
        <v>1117</v>
      </c>
      <c r="G427" s="25" t="str">
        <f>IF(ISERROR(VLOOKUP($B427&amp;" "&amp;$H427,Lists!$N$4:$O$14,2,FALSE)),"",VLOOKUP($B427&amp;" "&amp;$H427,Lists!$N$4:$O$14,2,FALSE))</f>
        <v/>
      </c>
      <c r="H427" s="25" t="str">
        <f>IF(ISERROR(VLOOKUP($F427,Lists!$L$4:$M$7,2,FALSE)),"",VLOOKUP($F427,Lists!$L$4:$M$7,2,FALSE))</f>
        <v/>
      </c>
      <c r="I427" s="96" t="str">
        <f t="shared" si="16"/>
        <v/>
      </c>
      <c r="J427" s="25" t="str">
        <f t="shared" si="17"/>
        <v/>
      </c>
      <c r="K427" s="25" t="str">
        <f>IF(ISERROR(VLOOKUP($B427,Lists!$B$4:$K$12,10,FALSE)),"",IF(B427="Hydrogen",LOOKUP(D427,Lists!$AL$4:$AL$7,Lists!$AM$4:$AM$7),VLOOKUP($B427,Lists!$B$4:$K$12,10,FALSE)))</f>
        <v/>
      </c>
      <c r="L427" s="4"/>
      <c r="M427" s="4"/>
    </row>
    <row r="428" spans="1:13" x14ac:dyDescent="0.25">
      <c r="A428" s="12"/>
      <c r="B428" s="18" t="s">
        <v>758</v>
      </c>
      <c r="C428" s="12" t="str">
        <f>IF(ISERROR(VLOOKUP($B428,Lists!$B$4:$C$12,2,FALSE)),"",VLOOKUP($B428,Lists!$B$4:$C$12,2,FALSE))</f>
        <v/>
      </c>
      <c r="D428" s="18" t="s">
        <v>801</v>
      </c>
      <c r="E428" s="25"/>
      <c r="F428" s="25" t="s">
        <v>1117</v>
      </c>
      <c r="G428" s="25" t="str">
        <f>IF(ISERROR(VLOOKUP($B428&amp;" "&amp;$H428,Lists!$N$4:$O$14,2,FALSE)),"",VLOOKUP($B428&amp;" "&amp;$H428,Lists!$N$4:$O$14,2,FALSE))</f>
        <v/>
      </c>
      <c r="H428" s="25" t="str">
        <f>IF(ISERROR(VLOOKUP($F428,Lists!$L$4:$M$7,2,FALSE)),"",VLOOKUP($F428,Lists!$L$4:$M$7,2,FALSE))</f>
        <v/>
      </c>
      <c r="I428" s="96" t="str">
        <f t="shared" si="16"/>
        <v/>
      </c>
      <c r="J428" s="25" t="str">
        <f t="shared" si="17"/>
        <v/>
      </c>
      <c r="K428" s="25" t="str">
        <f>IF(ISERROR(VLOOKUP($B428,Lists!$B$4:$K$12,10,FALSE)),"",IF(B428="Hydrogen",LOOKUP(D428,Lists!$AL$4:$AL$7,Lists!$AM$4:$AM$7),VLOOKUP($B428,Lists!$B$4:$K$12,10,FALSE)))</f>
        <v/>
      </c>
      <c r="L428" s="4"/>
      <c r="M428" s="4"/>
    </row>
    <row r="429" spans="1:13" x14ac:dyDescent="0.25">
      <c r="A429" s="12"/>
      <c r="B429" s="18" t="s">
        <v>758</v>
      </c>
      <c r="C429" s="12" t="str">
        <f>IF(ISERROR(VLOOKUP($B429,Lists!$B$4:$C$12,2,FALSE)),"",VLOOKUP($B429,Lists!$B$4:$C$12,2,FALSE))</f>
        <v/>
      </c>
      <c r="D429" s="18" t="s">
        <v>801</v>
      </c>
      <c r="E429" s="25"/>
      <c r="F429" s="25" t="s">
        <v>1117</v>
      </c>
      <c r="G429" s="25" t="str">
        <f>IF(ISERROR(VLOOKUP($B429&amp;" "&amp;$H429,Lists!$N$4:$O$14,2,FALSE)),"",VLOOKUP($B429&amp;" "&amp;$H429,Lists!$N$4:$O$14,2,FALSE))</f>
        <v/>
      </c>
      <c r="H429" s="25" t="str">
        <f>IF(ISERROR(VLOOKUP($F429,Lists!$L$4:$M$7,2,FALSE)),"",VLOOKUP($F429,Lists!$L$4:$M$7,2,FALSE))</f>
        <v/>
      </c>
      <c r="I429" s="96" t="str">
        <f t="shared" si="16"/>
        <v/>
      </c>
      <c r="J429" s="25" t="str">
        <f t="shared" si="17"/>
        <v/>
      </c>
      <c r="K429" s="25" t="str">
        <f>IF(ISERROR(VLOOKUP($B429,Lists!$B$4:$K$12,10,FALSE)),"",IF(B429="Hydrogen",LOOKUP(D429,Lists!$AL$4:$AL$7,Lists!$AM$4:$AM$7),VLOOKUP($B429,Lists!$B$4:$K$12,10,FALSE)))</f>
        <v/>
      </c>
      <c r="L429" s="4"/>
      <c r="M429" s="4"/>
    </row>
    <row r="430" spans="1:13" x14ac:dyDescent="0.25">
      <c r="A430" s="12"/>
      <c r="B430" s="18" t="s">
        <v>758</v>
      </c>
      <c r="C430" s="12" t="str">
        <f>IF(ISERROR(VLOOKUP($B430,Lists!$B$4:$C$12,2,FALSE)),"",VLOOKUP($B430,Lists!$B$4:$C$12,2,FALSE))</f>
        <v/>
      </c>
      <c r="D430" s="18" t="s">
        <v>801</v>
      </c>
      <c r="E430" s="25"/>
      <c r="F430" s="25" t="s">
        <v>1117</v>
      </c>
      <c r="G430" s="25" t="str">
        <f>IF(ISERROR(VLOOKUP($B430&amp;" "&amp;$H430,Lists!$N$4:$O$14,2,FALSE)),"",VLOOKUP($B430&amp;" "&amp;$H430,Lists!$N$4:$O$14,2,FALSE))</f>
        <v/>
      </c>
      <c r="H430" s="25" t="str">
        <f>IF(ISERROR(VLOOKUP($F430,Lists!$L$4:$M$7,2,FALSE)),"",VLOOKUP($F430,Lists!$L$4:$M$7,2,FALSE))</f>
        <v/>
      </c>
      <c r="I430" s="96" t="str">
        <f t="shared" si="16"/>
        <v/>
      </c>
      <c r="J430" s="25" t="str">
        <f t="shared" si="17"/>
        <v/>
      </c>
      <c r="K430" s="25" t="str">
        <f>IF(ISERROR(VLOOKUP($B430,Lists!$B$4:$K$12,10,FALSE)),"",IF(B430="Hydrogen",LOOKUP(D430,Lists!$AL$4:$AL$7,Lists!$AM$4:$AM$7),VLOOKUP($B430,Lists!$B$4:$K$12,10,FALSE)))</f>
        <v/>
      </c>
      <c r="L430" s="4"/>
      <c r="M430" s="4"/>
    </row>
    <row r="431" spans="1:13" x14ac:dyDescent="0.25">
      <c r="A431" s="12"/>
      <c r="B431" s="18" t="s">
        <v>758</v>
      </c>
      <c r="C431" s="12" t="str">
        <f>IF(ISERROR(VLOOKUP($B431,Lists!$B$4:$C$12,2,FALSE)),"",VLOOKUP($B431,Lists!$B$4:$C$12,2,FALSE))</f>
        <v/>
      </c>
      <c r="D431" s="18" t="s">
        <v>801</v>
      </c>
      <c r="E431" s="25"/>
      <c r="F431" s="25" t="s">
        <v>1117</v>
      </c>
      <c r="G431" s="25" t="str">
        <f>IF(ISERROR(VLOOKUP($B431&amp;" "&amp;$H431,Lists!$N$4:$O$14,2,FALSE)),"",VLOOKUP($B431&amp;" "&amp;$H431,Lists!$N$4:$O$14,2,FALSE))</f>
        <v/>
      </c>
      <c r="H431" s="25" t="str">
        <f>IF(ISERROR(VLOOKUP($F431,Lists!$L$4:$M$7,2,FALSE)),"",VLOOKUP($F431,Lists!$L$4:$M$7,2,FALSE))</f>
        <v/>
      </c>
      <c r="I431" s="96" t="str">
        <f t="shared" si="16"/>
        <v/>
      </c>
      <c r="J431" s="25" t="str">
        <f t="shared" si="17"/>
        <v/>
      </c>
      <c r="K431" s="25" t="str">
        <f>IF(ISERROR(VLOOKUP($B431,Lists!$B$4:$K$12,10,FALSE)),"",IF(B431="Hydrogen",LOOKUP(D431,Lists!$AL$4:$AL$7,Lists!$AM$4:$AM$7),VLOOKUP($B431,Lists!$B$4:$K$12,10,FALSE)))</f>
        <v/>
      </c>
      <c r="L431" s="4"/>
      <c r="M431" s="4"/>
    </row>
    <row r="432" spans="1:13" x14ac:dyDescent="0.25">
      <c r="A432" s="12"/>
      <c r="B432" s="18" t="s">
        <v>758</v>
      </c>
      <c r="C432" s="12" t="str">
        <f>IF(ISERROR(VLOOKUP($B432,Lists!$B$4:$C$12,2,FALSE)),"",VLOOKUP($B432,Lists!$B$4:$C$12,2,FALSE))</f>
        <v/>
      </c>
      <c r="D432" s="18" t="s">
        <v>801</v>
      </c>
      <c r="E432" s="25"/>
      <c r="F432" s="25" t="s">
        <v>1117</v>
      </c>
      <c r="G432" s="25" t="str">
        <f>IF(ISERROR(VLOOKUP($B432&amp;" "&amp;$H432,Lists!$N$4:$O$14,2,FALSE)),"",VLOOKUP($B432&amp;" "&amp;$H432,Lists!$N$4:$O$14,2,FALSE))</f>
        <v/>
      </c>
      <c r="H432" s="25" t="str">
        <f>IF(ISERROR(VLOOKUP($F432,Lists!$L$4:$M$7,2,FALSE)),"",VLOOKUP($F432,Lists!$L$4:$M$7,2,FALSE))</f>
        <v/>
      </c>
      <c r="I432" s="96" t="str">
        <f t="shared" si="16"/>
        <v/>
      </c>
      <c r="J432" s="25" t="str">
        <f t="shared" si="17"/>
        <v/>
      </c>
      <c r="K432" s="25" t="str">
        <f>IF(ISERROR(VLOOKUP($B432,Lists!$B$4:$K$12,10,FALSE)),"",IF(B432="Hydrogen",LOOKUP(D432,Lists!$AL$4:$AL$7,Lists!$AM$4:$AM$7),VLOOKUP($B432,Lists!$B$4:$K$12,10,FALSE)))</f>
        <v/>
      </c>
      <c r="L432" s="4"/>
      <c r="M432" s="4"/>
    </row>
    <row r="433" spans="1:13" x14ac:dyDescent="0.25">
      <c r="A433" s="12"/>
      <c r="B433" s="18" t="s">
        <v>758</v>
      </c>
      <c r="C433" s="12" t="str">
        <f>IF(ISERROR(VLOOKUP($B433,Lists!$B$4:$C$12,2,FALSE)),"",VLOOKUP($B433,Lists!$B$4:$C$12,2,FALSE))</f>
        <v/>
      </c>
      <c r="D433" s="18" t="s">
        <v>801</v>
      </c>
      <c r="E433" s="25"/>
      <c r="F433" s="25" t="s">
        <v>1117</v>
      </c>
      <c r="G433" s="25" t="str">
        <f>IF(ISERROR(VLOOKUP($B433&amp;" "&amp;$H433,Lists!$N$4:$O$14,2,FALSE)),"",VLOOKUP($B433&amp;" "&amp;$H433,Lists!$N$4:$O$14,2,FALSE))</f>
        <v/>
      </c>
      <c r="H433" s="25" t="str">
        <f>IF(ISERROR(VLOOKUP($F433,Lists!$L$4:$M$7,2,FALSE)),"",VLOOKUP($F433,Lists!$L$4:$M$7,2,FALSE))</f>
        <v/>
      </c>
      <c r="I433" s="96" t="str">
        <f t="shared" si="16"/>
        <v/>
      </c>
      <c r="J433" s="25" t="str">
        <f t="shared" si="17"/>
        <v/>
      </c>
      <c r="K433" s="25" t="str">
        <f>IF(ISERROR(VLOOKUP($B433,Lists!$B$4:$K$12,10,FALSE)),"",IF(B433="Hydrogen",LOOKUP(D433,Lists!$AL$4:$AL$7,Lists!$AM$4:$AM$7),VLOOKUP($B433,Lists!$B$4:$K$12,10,FALSE)))</f>
        <v/>
      </c>
      <c r="L433" s="4"/>
      <c r="M433" s="4"/>
    </row>
    <row r="434" spans="1:13" x14ac:dyDescent="0.25">
      <c r="A434" s="12"/>
      <c r="B434" s="18" t="s">
        <v>758</v>
      </c>
      <c r="C434" s="12" t="str">
        <f>IF(ISERROR(VLOOKUP($B434,Lists!$B$4:$C$12,2,FALSE)),"",VLOOKUP($B434,Lists!$B$4:$C$12,2,FALSE))</f>
        <v/>
      </c>
      <c r="D434" s="18" t="s">
        <v>801</v>
      </c>
      <c r="E434" s="25"/>
      <c r="F434" s="25" t="s">
        <v>1117</v>
      </c>
      <c r="G434" s="25" t="str">
        <f>IF(ISERROR(VLOOKUP($B434&amp;" "&amp;$H434,Lists!$N$4:$O$14,2,FALSE)),"",VLOOKUP($B434&amp;" "&amp;$H434,Lists!$N$4:$O$14,2,FALSE))</f>
        <v/>
      </c>
      <c r="H434" s="25" t="str">
        <f>IF(ISERROR(VLOOKUP($F434,Lists!$L$4:$M$7,2,FALSE)),"",VLOOKUP($F434,Lists!$L$4:$M$7,2,FALSE))</f>
        <v/>
      </c>
      <c r="I434" s="96" t="str">
        <f t="shared" si="16"/>
        <v/>
      </c>
      <c r="J434" s="25" t="str">
        <f t="shared" si="17"/>
        <v/>
      </c>
      <c r="K434" s="25" t="str">
        <f>IF(ISERROR(VLOOKUP($B434,Lists!$B$4:$K$12,10,FALSE)),"",IF(B434="Hydrogen",LOOKUP(D434,Lists!$AL$4:$AL$7,Lists!$AM$4:$AM$7),VLOOKUP($B434,Lists!$B$4:$K$12,10,FALSE)))</f>
        <v/>
      </c>
      <c r="L434" s="4"/>
      <c r="M434" s="4"/>
    </row>
    <row r="435" spans="1:13" x14ac:dyDescent="0.25">
      <c r="A435" s="12"/>
      <c r="B435" s="18" t="s">
        <v>758</v>
      </c>
      <c r="C435" s="12" t="str">
        <f>IF(ISERROR(VLOOKUP($B435,Lists!$B$4:$C$12,2,FALSE)),"",VLOOKUP($B435,Lists!$B$4:$C$12,2,FALSE))</f>
        <v/>
      </c>
      <c r="D435" s="18" t="s">
        <v>801</v>
      </c>
      <c r="E435" s="25"/>
      <c r="F435" s="25" t="s">
        <v>1117</v>
      </c>
      <c r="G435" s="25" t="str">
        <f>IF(ISERROR(VLOOKUP($B435&amp;" "&amp;$H435,Lists!$N$4:$O$14,2,FALSE)),"",VLOOKUP($B435&amp;" "&amp;$H435,Lists!$N$4:$O$14,2,FALSE))</f>
        <v/>
      </c>
      <c r="H435" s="25" t="str">
        <f>IF(ISERROR(VLOOKUP($F435,Lists!$L$4:$M$7,2,FALSE)),"",VLOOKUP($F435,Lists!$L$4:$M$7,2,FALSE))</f>
        <v/>
      </c>
      <c r="I435" s="96" t="str">
        <f t="shared" si="16"/>
        <v/>
      </c>
      <c r="J435" s="25" t="str">
        <f t="shared" si="17"/>
        <v/>
      </c>
      <c r="K435" s="25" t="str">
        <f>IF(ISERROR(VLOOKUP($B435,Lists!$B$4:$K$12,10,FALSE)),"",IF(B435="Hydrogen",LOOKUP(D435,Lists!$AL$4:$AL$7,Lists!$AM$4:$AM$7),VLOOKUP($B435,Lists!$B$4:$K$12,10,FALSE)))</f>
        <v/>
      </c>
      <c r="L435" s="4"/>
      <c r="M435" s="4"/>
    </row>
    <row r="436" spans="1:13" x14ac:dyDescent="0.25">
      <c r="A436" s="12"/>
      <c r="B436" s="18" t="s">
        <v>758</v>
      </c>
      <c r="C436" s="12" t="str">
        <f>IF(ISERROR(VLOOKUP($B436,Lists!$B$4:$C$12,2,FALSE)),"",VLOOKUP($B436,Lists!$B$4:$C$12,2,FALSE))</f>
        <v/>
      </c>
      <c r="D436" s="18" t="s">
        <v>801</v>
      </c>
      <c r="E436" s="25"/>
      <c r="F436" s="25" t="s">
        <v>1117</v>
      </c>
      <c r="G436" s="25" t="str">
        <f>IF(ISERROR(VLOOKUP($B436&amp;" "&amp;$H436,Lists!$N$4:$O$14,2,FALSE)),"",VLOOKUP($B436&amp;" "&amp;$H436,Lists!$N$4:$O$14,2,FALSE))</f>
        <v/>
      </c>
      <c r="H436" s="25" t="str">
        <f>IF(ISERROR(VLOOKUP($F436,Lists!$L$4:$M$7,2,FALSE)),"",VLOOKUP($F436,Lists!$L$4:$M$7,2,FALSE))</f>
        <v/>
      </c>
      <c r="I436" s="96" t="str">
        <f t="shared" si="16"/>
        <v/>
      </c>
      <c r="J436" s="25" t="str">
        <f t="shared" si="17"/>
        <v/>
      </c>
      <c r="K436" s="25" t="str">
        <f>IF(ISERROR(VLOOKUP($B436,Lists!$B$4:$K$12,10,FALSE)),"",IF(B436="Hydrogen",LOOKUP(D436,Lists!$AL$4:$AL$7,Lists!$AM$4:$AM$7),VLOOKUP($B436,Lists!$B$4:$K$12,10,FALSE)))</f>
        <v/>
      </c>
      <c r="L436" s="4"/>
      <c r="M436" s="4"/>
    </row>
    <row r="437" spans="1:13" x14ac:dyDescent="0.25">
      <c r="A437" s="12"/>
      <c r="B437" s="18" t="s">
        <v>758</v>
      </c>
      <c r="C437" s="12" t="str">
        <f>IF(ISERROR(VLOOKUP($B437,Lists!$B$4:$C$12,2,FALSE)),"",VLOOKUP($B437,Lists!$B$4:$C$12,2,FALSE))</f>
        <v/>
      </c>
      <c r="D437" s="18" t="s">
        <v>801</v>
      </c>
      <c r="E437" s="25"/>
      <c r="F437" s="25" t="s">
        <v>1117</v>
      </c>
      <c r="G437" s="25" t="str">
        <f>IF(ISERROR(VLOOKUP($B437&amp;" "&amp;$H437,Lists!$N$4:$O$14,2,FALSE)),"",VLOOKUP($B437&amp;" "&amp;$H437,Lists!$N$4:$O$14,2,FALSE))</f>
        <v/>
      </c>
      <c r="H437" s="25" t="str">
        <f>IF(ISERROR(VLOOKUP($F437,Lists!$L$4:$M$7,2,FALSE)),"",VLOOKUP($F437,Lists!$L$4:$M$7,2,FALSE))</f>
        <v/>
      </c>
      <c r="I437" s="96" t="str">
        <f t="shared" si="16"/>
        <v/>
      </c>
      <c r="J437" s="25" t="str">
        <f t="shared" si="17"/>
        <v/>
      </c>
      <c r="K437" s="25" t="str">
        <f>IF(ISERROR(VLOOKUP($B437,Lists!$B$4:$K$12,10,FALSE)),"",IF(B437="Hydrogen",LOOKUP(D437,Lists!$AL$4:$AL$7,Lists!$AM$4:$AM$7),VLOOKUP($B437,Lists!$B$4:$K$12,10,FALSE)))</f>
        <v/>
      </c>
      <c r="L437" s="4"/>
      <c r="M437" s="4"/>
    </row>
    <row r="438" spans="1:13" x14ac:dyDescent="0.25">
      <c r="A438" s="12"/>
      <c r="B438" s="18" t="s">
        <v>758</v>
      </c>
      <c r="C438" s="12" t="str">
        <f>IF(ISERROR(VLOOKUP($B438,Lists!$B$4:$C$12,2,FALSE)),"",VLOOKUP($B438,Lists!$B$4:$C$12,2,FALSE))</f>
        <v/>
      </c>
      <c r="D438" s="18" t="s">
        <v>801</v>
      </c>
      <c r="E438" s="25"/>
      <c r="F438" s="25" t="s">
        <v>1117</v>
      </c>
      <c r="G438" s="25" t="str">
        <f>IF(ISERROR(VLOOKUP($B438&amp;" "&amp;$H438,Lists!$N$4:$O$14,2,FALSE)),"",VLOOKUP($B438&amp;" "&amp;$H438,Lists!$N$4:$O$14,2,FALSE))</f>
        <v/>
      </c>
      <c r="H438" s="25" t="str">
        <f>IF(ISERROR(VLOOKUP($F438,Lists!$L$4:$M$7,2,FALSE)),"",VLOOKUP($F438,Lists!$L$4:$M$7,2,FALSE))</f>
        <v/>
      </c>
      <c r="I438" s="96" t="str">
        <f t="shared" si="16"/>
        <v/>
      </c>
      <c r="J438" s="25" t="str">
        <f t="shared" si="17"/>
        <v/>
      </c>
      <c r="K438" s="25" t="str">
        <f>IF(ISERROR(VLOOKUP($B438,Lists!$B$4:$K$12,10,FALSE)),"",IF(B438="Hydrogen",LOOKUP(D438,Lists!$AL$4:$AL$7,Lists!$AM$4:$AM$7),VLOOKUP($B438,Lists!$B$4:$K$12,10,FALSE)))</f>
        <v/>
      </c>
      <c r="L438" s="4"/>
      <c r="M438" s="4"/>
    </row>
    <row r="439" spans="1:13" x14ac:dyDescent="0.25">
      <c r="A439" s="12"/>
      <c r="B439" s="18" t="s">
        <v>758</v>
      </c>
      <c r="C439" s="12" t="str">
        <f>IF(ISERROR(VLOOKUP($B439,Lists!$B$4:$C$12,2,FALSE)),"",VLOOKUP($B439,Lists!$B$4:$C$12,2,FALSE))</f>
        <v/>
      </c>
      <c r="D439" s="18" t="s">
        <v>801</v>
      </c>
      <c r="E439" s="25"/>
      <c r="F439" s="25" t="s">
        <v>1117</v>
      </c>
      <c r="G439" s="25" t="str">
        <f>IF(ISERROR(VLOOKUP($B439&amp;" "&amp;$H439,Lists!$N$4:$O$14,2,FALSE)),"",VLOOKUP($B439&amp;" "&amp;$H439,Lists!$N$4:$O$14,2,FALSE))</f>
        <v/>
      </c>
      <c r="H439" s="25" t="str">
        <f>IF(ISERROR(VLOOKUP($F439,Lists!$L$4:$M$7,2,FALSE)),"",VLOOKUP($F439,Lists!$L$4:$M$7,2,FALSE))</f>
        <v/>
      </c>
      <c r="I439" s="96" t="str">
        <f t="shared" si="16"/>
        <v/>
      </c>
      <c r="J439" s="25" t="str">
        <f t="shared" si="17"/>
        <v/>
      </c>
      <c r="K439" s="25" t="str">
        <f>IF(ISERROR(VLOOKUP($B439,Lists!$B$4:$K$12,10,FALSE)),"",IF(B439="Hydrogen",LOOKUP(D439,Lists!$AL$4:$AL$7,Lists!$AM$4:$AM$7),VLOOKUP($B439,Lists!$B$4:$K$12,10,FALSE)))</f>
        <v/>
      </c>
      <c r="L439" s="4"/>
      <c r="M439" s="4"/>
    </row>
    <row r="440" spans="1:13" x14ac:dyDescent="0.25">
      <c r="A440" s="12"/>
      <c r="B440" s="18" t="s">
        <v>758</v>
      </c>
      <c r="C440" s="12" t="str">
        <f>IF(ISERROR(VLOOKUP($B440,Lists!$B$4:$C$12,2,FALSE)),"",VLOOKUP($B440,Lists!$B$4:$C$12,2,FALSE))</f>
        <v/>
      </c>
      <c r="D440" s="18" t="s">
        <v>801</v>
      </c>
      <c r="E440" s="25"/>
      <c r="F440" s="25" t="s">
        <v>1117</v>
      </c>
      <c r="G440" s="25" t="str">
        <f>IF(ISERROR(VLOOKUP($B440&amp;" "&amp;$H440,Lists!$N$4:$O$14,2,FALSE)),"",VLOOKUP($B440&amp;" "&amp;$H440,Lists!$N$4:$O$14,2,FALSE))</f>
        <v/>
      </c>
      <c r="H440" s="25" t="str">
        <f>IF(ISERROR(VLOOKUP($F440,Lists!$L$4:$M$7,2,FALSE)),"",VLOOKUP($F440,Lists!$L$4:$M$7,2,FALSE))</f>
        <v/>
      </c>
      <c r="I440" s="96" t="str">
        <f t="shared" si="16"/>
        <v/>
      </c>
      <c r="J440" s="25" t="str">
        <f t="shared" si="17"/>
        <v/>
      </c>
      <c r="K440" s="25" t="str">
        <f>IF(ISERROR(VLOOKUP($B440,Lists!$B$4:$K$12,10,FALSE)),"",IF(B440="Hydrogen",LOOKUP(D440,Lists!$AL$4:$AL$7,Lists!$AM$4:$AM$7),VLOOKUP($B440,Lists!$B$4:$K$12,10,FALSE)))</f>
        <v/>
      </c>
      <c r="L440" s="4"/>
      <c r="M440" s="4"/>
    </row>
    <row r="441" spans="1:13" x14ac:dyDescent="0.25">
      <c r="A441" s="12"/>
      <c r="B441" s="18" t="s">
        <v>758</v>
      </c>
      <c r="C441" s="12" t="str">
        <f>IF(ISERROR(VLOOKUP($B441,Lists!$B$4:$C$12,2,FALSE)),"",VLOOKUP($B441,Lists!$B$4:$C$12,2,FALSE))</f>
        <v/>
      </c>
      <c r="D441" s="18" t="s">
        <v>801</v>
      </c>
      <c r="E441" s="25"/>
      <c r="F441" s="25" t="s">
        <v>1117</v>
      </c>
      <c r="G441" s="25" t="str">
        <f>IF(ISERROR(VLOOKUP($B441&amp;" "&amp;$H441,Lists!$N$4:$O$14,2,FALSE)),"",VLOOKUP($B441&amp;" "&amp;$H441,Lists!$N$4:$O$14,2,FALSE))</f>
        <v/>
      </c>
      <c r="H441" s="25" t="str">
        <f>IF(ISERROR(VLOOKUP($F441,Lists!$L$4:$M$7,2,FALSE)),"",VLOOKUP($F441,Lists!$L$4:$M$7,2,FALSE))</f>
        <v/>
      </c>
      <c r="I441" s="96" t="str">
        <f t="shared" si="16"/>
        <v/>
      </c>
      <c r="J441" s="25" t="str">
        <f t="shared" si="17"/>
        <v/>
      </c>
      <c r="K441" s="25" t="str">
        <f>IF(ISERROR(VLOOKUP($B441,Lists!$B$4:$K$12,10,FALSE)),"",IF(B441="Hydrogen",LOOKUP(D441,Lists!$AL$4:$AL$7,Lists!$AM$4:$AM$7),VLOOKUP($B441,Lists!$B$4:$K$12,10,FALSE)))</f>
        <v/>
      </c>
      <c r="L441" s="4"/>
      <c r="M441" s="4"/>
    </row>
    <row r="442" spans="1:13" x14ac:dyDescent="0.25">
      <c r="A442" s="12"/>
      <c r="B442" s="18" t="s">
        <v>758</v>
      </c>
      <c r="C442" s="12" t="str">
        <f>IF(ISERROR(VLOOKUP($B442,Lists!$B$4:$C$12,2,FALSE)),"",VLOOKUP($B442,Lists!$B$4:$C$12,2,FALSE))</f>
        <v/>
      </c>
      <c r="D442" s="18" t="s">
        <v>801</v>
      </c>
      <c r="E442" s="25"/>
      <c r="F442" s="25" t="s">
        <v>1117</v>
      </c>
      <c r="G442" s="25" t="str">
        <f>IF(ISERROR(VLOOKUP($B442&amp;" "&amp;$H442,Lists!$N$4:$O$14,2,FALSE)),"",VLOOKUP($B442&amp;" "&amp;$H442,Lists!$N$4:$O$14,2,FALSE))</f>
        <v/>
      </c>
      <c r="H442" s="25" t="str">
        <f>IF(ISERROR(VLOOKUP($F442,Lists!$L$4:$M$7,2,FALSE)),"",VLOOKUP($F442,Lists!$L$4:$M$7,2,FALSE))</f>
        <v/>
      </c>
      <c r="I442" s="96" t="str">
        <f t="shared" si="16"/>
        <v/>
      </c>
      <c r="J442" s="25" t="str">
        <f t="shared" si="17"/>
        <v/>
      </c>
      <c r="K442" s="25" t="str">
        <f>IF(ISERROR(VLOOKUP($B442,Lists!$B$4:$K$12,10,FALSE)),"",IF(B442="Hydrogen",LOOKUP(D442,Lists!$AL$4:$AL$7,Lists!$AM$4:$AM$7),VLOOKUP($B442,Lists!$B$4:$K$12,10,FALSE)))</f>
        <v/>
      </c>
      <c r="L442" s="4"/>
      <c r="M442" s="4"/>
    </row>
    <row r="443" spans="1:13" x14ac:dyDescent="0.25">
      <c r="A443" s="12"/>
      <c r="B443" s="18" t="s">
        <v>758</v>
      </c>
      <c r="C443" s="12" t="str">
        <f>IF(ISERROR(VLOOKUP($B443,Lists!$B$4:$C$12,2,FALSE)),"",VLOOKUP($B443,Lists!$B$4:$C$12,2,FALSE))</f>
        <v/>
      </c>
      <c r="D443" s="18" t="s">
        <v>801</v>
      </c>
      <c r="E443" s="25"/>
      <c r="F443" s="25" t="s">
        <v>1117</v>
      </c>
      <c r="G443" s="25" t="str">
        <f>IF(ISERROR(VLOOKUP($B443&amp;" "&amp;$H443,Lists!$N$4:$O$14,2,FALSE)),"",VLOOKUP($B443&amp;" "&amp;$H443,Lists!$N$4:$O$14,2,FALSE))</f>
        <v/>
      </c>
      <c r="H443" s="25" t="str">
        <f>IF(ISERROR(VLOOKUP($F443,Lists!$L$4:$M$7,2,FALSE)),"",VLOOKUP($F443,Lists!$L$4:$M$7,2,FALSE))</f>
        <v/>
      </c>
      <c r="I443" s="96" t="str">
        <f t="shared" si="16"/>
        <v/>
      </c>
      <c r="J443" s="25" t="str">
        <f t="shared" si="17"/>
        <v/>
      </c>
      <c r="K443" s="25" t="str">
        <f>IF(ISERROR(VLOOKUP($B443,Lists!$B$4:$K$12,10,FALSE)),"",IF(B443="Hydrogen",LOOKUP(D443,Lists!$AL$4:$AL$7,Lists!$AM$4:$AM$7),VLOOKUP($B443,Lists!$B$4:$K$12,10,FALSE)))</f>
        <v/>
      </c>
      <c r="L443" s="4"/>
      <c r="M443" s="4"/>
    </row>
    <row r="444" spans="1:13" x14ac:dyDescent="0.25">
      <c r="A444" s="12"/>
      <c r="B444" s="18" t="s">
        <v>758</v>
      </c>
      <c r="C444" s="12" t="str">
        <f>IF(ISERROR(VLOOKUP($B444,Lists!$B$4:$C$12,2,FALSE)),"",VLOOKUP($B444,Lists!$B$4:$C$12,2,FALSE))</f>
        <v/>
      </c>
      <c r="D444" s="18" t="s">
        <v>801</v>
      </c>
      <c r="E444" s="25"/>
      <c r="F444" s="25" t="s">
        <v>1117</v>
      </c>
      <c r="G444" s="25" t="str">
        <f>IF(ISERROR(VLOOKUP($B444&amp;" "&amp;$H444,Lists!$N$4:$O$14,2,FALSE)),"",VLOOKUP($B444&amp;" "&amp;$H444,Lists!$N$4:$O$14,2,FALSE))</f>
        <v/>
      </c>
      <c r="H444" s="25" t="str">
        <f>IF(ISERROR(VLOOKUP($F444,Lists!$L$4:$M$7,2,FALSE)),"",VLOOKUP($F444,Lists!$L$4:$M$7,2,FALSE))</f>
        <v/>
      </c>
      <c r="I444" s="96" t="str">
        <f t="shared" si="16"/>
        <v/>
      </c>
      <c r="J444" s="25" t="str">
        <f t="shared" si="17"/>
        <v/>
      </c>
      <c r="K444" s="25" t="str">
        <f>IF(ISERROR(VLOOKUP($B444,Lists!$B$4:$K$12,10,FALSE)),"",IF(B444="Hydrogen",LOOKUP(D444,Lists!$AL$4:$AL$7,Lists!$AM$4:$AM$7),VLOOKUP($B444,Lists!$B$4:$K$12,10,FALSE)))</f>
        <v/>
      </c>
      <c r="L444" s="4"/>
      <c r="M444" s="4"/>
    </row>
    <row r="445" spans="1:13" x14ac:dyDescent="0.25">
      <c r="A445" s="12"/>
      <c r="B445" s="18" t="s">
        <v>758</v>
      </c>
      <c r="C445" s="12" t="str">
        <f>IF(ISERROR(VLOOKUP($B445,Lists!$B$4:$C$12,2,FALSE)),"",VLOOKUP($B445,Lists!$B$4:$C$12,2,FALSE))</f>
        <v/>
      </c>
      <c r="D445" s="18" t="s">
        <v>801</v>
      </c>
      <c r="E445" s="25"/>
      <c r="F445" s="25" t="s">
        <v>1117</v>
      </c>
      <c r="G445" s="25" t="str">
        <f>IF(ISERROR(VLOOKUP($B445&amp;" "&amp;$H445,Lists!$N$4:$O$14,2,FALSE)),"",VLOOKUP($B445&amp;" "&amp;$H445,Lists!$N$4:$O$14,2,FALSE))</f>
        <v/>
      </c>
      <c r="H445" s="25" t="str">
        <f>IF(ISERROR(VLOOKUP($F445,Lists!$L$4:$M$7,2,FALSE)),"",VLOOKUP($F445,Lists!$L$4:$M$7,2,FALSE))</f>
        <v/>
      </c>
      <c r="I445" s="96" t="str">
        <f t="shared" si="16"/>
        <v/>
      </c>
      <c r="J445" s="25" t="str">
        <f t="shared" si="17"/>
        <v/>
      </c>
      <c r="K445" s="25" t="str">
        <f>IF(ISERROR(VLOOKUP($B445,Lists!$B$4:$K$12,10,FALSE)),"",IF(B445="Hydrogen",LOOKUP(D445,Lists!$AL$4:$AL$7,Lists!$AM$4:$AM$7),VLOOKUP($B445,Lists!$B$4:$K$12,10,FALSE)))</f>
        <v/>
      </c>
      <c r="L445" s="4"/>
      <c r="M445" s="4"/>
    </row>
    <row r="446" spans="1:13" x14ac:dyDescent="0.25">
      <c r="A446" s="12"/>
      <c r="B446" s="18" t="s">
        <v>758</v>
      </c>
      <c r="C446" s="12" t="str">
        <f>IF(ISERROR(VLOOKUP($B446,Lists!$B$4:$C$12,2,FALSE)),"",VLOOKUP($B446,Lists!$B$4:$C$12,2,FALSE))</f>
        <v/>
      </c>
      <c r="D446" s="18" t="s">
        <v>801</v>
      </c>
      <c r="E446" s="25"/>
      <c r="F446" s="25" t="s">
        <v>1117</v>
      </c>
      <c r="G446" s="25" t="str">
        <f>IF(ISERROR(VLOOKUP($B446&amp;" "&amp;$H446,Lists!$N$4:$O$14,2,FALSE)),"",VLOOKUP($B446&amp;" "&amp;$H446,Lists!$N$4:$O$14,2,FALSE))</f>
        <v/>
      </c>
      <c r="H446" s="25" t="str">
        <f>IF(ISERROR(VLOOKUP($F446,Lists!$L$4:$M$7,2,FALSE)),"",VLOOKUP($F446,Lists!$L$4:$M$7,2,FALSE))</f>
        <v/>
      </c>
      <c r="I446" s="96" t="str">
        <f t="shared" si="16"/>
        <v/>
      </c>
      <c r="J446" s="25" t="str">
        <f t="shared" si="17"/>
        <v/>
      </c>
      <c r="K446" s="25" t="str">
        <f>IF(ISERROR(VLOOKUP($B446,Lists!$B$4:$K$12,10,FALSE)),"",IF(B446="Hydrogen",LOOKUP(D446,Lists!$AL$4:$AL$7,Lists!$AM$4:$AM$7),VLOOKUP($B446,Lists!$B$4:$K$12,10,FALSE)))</f>
        <v/>
      </c>
      <c r="L446" s="4"/>
      <c r="M446" s="4"/>
    </row>
    <row r="447" spans="1:13" x14ac:dyDescent="0.25">
      <c r="A447" s="12"/>
      <c r="B447" s="18" t="s">
        <v>758</v>
      </c>
      <c r="C447" s="12" t="str">
        <f>IF(ISERROR(VLOOKUP($B447,Lists!$B$4:$C$12,2,FALSE)),"",VLOOKUP($B447,Lists!$B$4:$C$12,2,FALSE))</f>
        <v/>
      </c>
      <c r="D447" s="18" t="s">
        <v>801</v>
      </c>
      <c r="E447" s="25"/>
      <c r="F447" s="25" t="s">
        <v>1117</v>
      </c>
      <c r="G447" s="25" t="str">
        <f>IF(ISERROR(VLOOKUP($B447&amp;" "&amp;$H447,Lists!$N$4:$O$14,2,FALSE)),"",VLOOKUP($B447&amp;" "&amp;$H447,Lists!$N$4:$O$14,2,FALSE))</f>
        <v/>
      </c>
      <c r="H447" s="25" t="str">
        <f>IF(ISERROR(VLOOKUP($F447,Lists!$L$4:$M$7,2,FALSE)),"",VLOOKUP($F447,Lists!$L$4:$M$7,2,FALSE))</f>
        <v/>
      </c>
      <c r="I447" s="96" t="str">
        <f t="shared" si="16"/>
        <v/>
      </c>
      <c r="J447" s="25" t="str">
        <f t="shared" si="17"/>
        <v/>
      </c>
      <c r="K447" s="25" t="str">
        <f>IF(ISERROR(VLOOKUP($B447,Lists!$B$4:$K$12,10,FALSE)),"",IF(B447="Hydrogen",LOOKUP(D447,Lists!$AL$4:$AL$7,Lists!$AM$4:$AM$7),VLOOKUP($B447,Lists!$B$4:$K$12,10,FALSE)))</f>
        <v/>
      </c>
      <c r="L447" s="4"/>
      <c r="M447" s="4"/>
    </row>
    <row r="448" spans="1:13" x14ac:dyDescent="0.25">
      <c r="A448" s="12"/>
      <c r="B448" s="18" t="s">
        <v>758</v>
      </c>
      <c r="C448" s="12" t="str">
        <f>IF(ISERROR(VLOOKUP($B448,Lists!$B$4:$C$12,2,FALSE)),"",VLOOKUP($B448,Lists!$B$4:$C$12,2,FALSE))</f>
        <v/>
      </c>
      <c r="D448" s="18" t="s">
        <v>801</v>
      </c>
      <c r="E448" s="25"/>
      <c r="F448" s="25" t="s">
        <v>1117</v>
      </c>
      <c r="G448" s="25" t="str">
        <f>IF(ISERROR(VLOOKUP($B448&amp;" "&amp;$H448,Lists!$N$4:$O$14,2,FALSE)),"",VLOOKUP($B448&amp;" "&amp;$H448,Lists!$N$4:$O$14,2,FALSE))</f>
        <v/>
      </c>
      <c r="H448" s="25" t="str">
        <f>IF(ISERROR(VLOOKUP($F448,Lists!$L$4:$M$7,2,FALSE)),"",VLOOKUP($F448,Lists!$L$4:$M$7,2,FALSE))</f>
        <v/>
      </c>
      <c r="I448" s="96" t="str">
        <f t="shared" si="16"/>
        <v/>
      </c>
      <c r="J448" s="25" t="str">
        <f t="shared" si="17"/>
        <v/>
      </c>
      <c r="K448" s="25" t="str">
        <f>IF(ISERROR(VLOOKUP($B448,Lists!$B$4:$K$12,10,FALSE)),"",IF(B448="Hydrogen",LOOKUP(D448,Lists!$AL$4:$AL$7,Lists!$AM$4:$AM$7),VLOOKUP($B448,Lists!$B$4:$K$12,10,FALSE)))</f>
        <v/>
      </c>
      <c r="L448" s="4"/>
      <c r="M448" s="4"/>
    </row>
    <row r="449" spans="1:13" x14ac:dyDescent="0.25">
      <c r="A449" s="12"/>
      <c r="B449" s="18" t="s">
        <v>758</v>
      </c>
      <c r="C449" s="12" t="str">
        <f>IF(ISERROR(VLOOKUP($B449,Lists!$B$4:$C$12,2,FALSE)),"",VLOOKUP($B449,Lists!$B$4:$C$12,2,FALSE))</f>
        <v/>
      </c>
      <c r="D449" s="18" t="s">
        <v>801</v>
      </c>
      <c r="E449" s="25"/>
      <c r="F449" s="25" t="s">
        <v>1117</v>
      </c>
      <c r="G449" s="25" t="str">
        <f>IF(ISERROR(VLOOKUP($B449&amp;" "&amp;$H449,Lists!$N$4:$O$14,2,FALSE)),"",VLOOKUP($B449&amp;" "&amp;$H449,Lists!$N$4:$O$14,2,FALSE))</f>
        <v/>
      </c>
      <c r="H449" s="25" t="str">
        <f>IF(ISERROR(VLOOKUP($F449,Lists!$L$4:$M$7,2,FALSE)),"",VLOOKUP($F449,Lists!$L$4:$M$7,2,FALSE))</f>
        <v/>
      </c>
      <c r="I449" s="96" t="str">
        <f t="shared" si="16"/>
        <v/>
      </c>
      <c r="J449" s="25" t="str">
        <f t="shared" si="17"/>
        <v/>
      </c>
      <c r="K449" s="25" t="str">
        <f>IF(ISERROR(VLOOKUP($B449,Lists!$B$4:$K$12,10,FALSE)),"",IF(B449="Hydrogen",LOOKUP(D449,Lists!$AL$4:$AL$7,Lists!$AM$4:$AM$7),VLOOKUP($B449,Lists!$B$4:$K$12,10,FALSE)))</f>
        <v/>
      </c>
      <c r="L449" s="4"/>
      <c r="M449" s="4"/>
    </row>
    <row r="450" spans="1:13" x14ac:dyDescent="0.25">
      <c r="A450" s="12"/>
      <c r="B450" s="18" t="s">
        <v>758</v>
      </c>
      <c r="C450" s="12" t="str">
        <f>IF(ISERROR(VLOOKUP($B450,Lists!$B$4:$C$12,2,FALSE)),"",VLOOKUP($B450,Lists!$B$4:$C$12,2,FALSE))</f>
        <v/>
      </c>
      <c r="D450" s="18" t="s">
        <v>801</v>
      </c>
      <c r="E450" s="25"/>
      <c r="F450" s="25" t="s">
        <v>1117</v>
      </c>
      <c r="G450" s="25" t="str">
        <f>IF(ISERROR(VLOOKUP($B450&amp;" "&amp;$H450,Lists!$N$4:$O$14,2,FALSE)),"",VLOOKUP($B450&amp;" "&amp;$H450,Lists!$N$4:$O$14,2,FALSE))</f>
        <v/>
      </c>
      <c r="H450" s="25" t="str">
        <f>IF(ISERROR(VLOOKUP($F450,Lists!$L$4:$M$7,2,FALSE)),"",VLOOKUP($F450,Lists!$L$4:$M$7,2,FALSE))</f>
        <v/>
      </c>
      <c r="I450" s="96" t="str">
        <f t="shared" si="16"/>
        <v/>
      </c>
      <c r="J450" s="25" t="str">
        <f t="shared" si="17"/>
        <v/>
      </c>
      <c r="K450" s="25" t="str">
        <f>IF(ISERROR(VLOOKUP($B450,Lists!$B$4:$K$12,10,FALSE)),"",IF(B450="Hydrogen",LOOKUP(D450,Lists!$AL$4:$AL$7,Lists!$AM$4:$AM$7),VLOOKUP($B450,Lists!$B$4:$K$12,10,FALSE)))</f>
        <v/>
      </c>
      <c r="L450" s="4"/>
      <c r="M450" s="4"/>
    </row>
    <row r="451" spans="1:13" x14ac:dyDescent="0.25">
      <c r="A451" s="12"/>
      <c r="B451" s="18" t="s">
        <v>758</v>
      </c>
      <c r="C451" s="12" t="str">
        <f>IF(ISERROR(VLOOKUP($B451,Lists!$B$4:$C$12,2,FALSE)),"",VLOOKUP($B451,Lists!$B$4:$C$12,2,FALSE))</f>
        <v/>
      </c>
      <c r="D451" s="18" t="s">
        <v>801</v>
      </c>
      <c r="E451" s="25"/>
      <c r="F451" s="25" t="s">
        <v>1117</v>
      </c>
      <c r="G451" s="25" t="str">
        <f>IF(ISERROR(VLOOKUP($B451&amp;" "&amp;$H451,Lists!$N$4:$O$14,2,FALSE)),"",VLOOKUP($B451&amp;" "&amp;$H451,Lists!$N$4:$O$14,2,FALSE))</f>
        <v/>
      </c>
      <c r="H451" s="25" t="str">
        <f>IF(ISERROR(VLOOKUP($F451,Lists!$L$4:$M$7,2,FALSE)),"",VLOOKUP($F451,Lists!$L$4:$M$7,2,FALSE))</f>
        <v/>
      </c>
      <c r="I451" s="96" t="str">
        <f t="shared" si="16"/>
        <v/>
      </c>
      <c r="J451" s="25" t="str">
        <f t="shared" si="17"/>
        <v/>
      </c>
      <c r="K451" s="25" t="str">
        <f>IF(ISERROR(VLOOKUP($B451,Lists!$B$4:$K$12,10,FALSE)),"",IF(B451="Hydrogen",LOOKUP(D451,Lists!$AL$4:$AL$7,Lists!$AM$4:$AM$7),VLOOKUP($B451,Lists!$B$4:$K$12,10,FALSE)))</f>
        <v/>
      </c>
      <c r="L451" s="4"/>
      <c r="M451" s="4"/>
    </row>
    <row r="452" spans="1:13" x14ac:dyDescent="0.25">
      <c r="A452" s="12"/>
      <c r="B452" s="18" t="s">
        <v>758</v>
      </c>
      <c r="C452" s="12" t="str">
        <f>IF(ISERROR(VLOOKUP($B452,Lists!$B$4:$C$12,2,FALSE)),"",VLOOKUP($B452,Lists!$B$4:$C$12,2,FALSE))</f>
        <v/>
      </c>
      <c r="D452" s="18" t="s">
        <v>801</v>
      </c>
      <c r="E452" s="25"/>
      <c r="F452" s="25" t="s">
        <v>1117</v>
      </c>
      <c r="G452" s="25" t="str">
        <f>IF(ISERROR(VLOOKUP($B452&amp;" "&amp;$H452,Lists!$N$4:$O$14,2,FALSE)),"",VLOOKUP($B452&amp;" "&amp;$H452,Lists!$N$4:$O$14,2,FALSE))</f>
        <v/>
      </c>
      <c r="H452" s="25" t="str">
        <f>IF(ISERROR(VLOOKUP($F452,Lists!$L$4:$M$7,2,FALSE)),"",VLOOKUP($F452,Lists!$L$4:$M$7,2,FALSE))</f>
        <v/>
      </c>
      <c r="I452" s="96" t="str">
        <f t="shared" si="16"/>
        <v/>
      </c>
      <c r="J452" s="25" t="str">
        <f t="shared" si="17"/>
        <v/>
      </c>
      <c r="K452" s="25" t="str">
        <f>IF(ISERROR(VLOOKUP($B452,Lists!$B$4:$K$12,10,FALSE)),"",IF(B452="Hydrogen",LOOKUP(D452,Lists!$AL$4:$AL$7,Lists!$AM$4:$AM$7),VLOOKUP($B452,Lists!$B$4:$K$12,10,FALSE)))</f>
        <v/>
      </c>
      <c r="L452" s="4"/>
      <c r="M452" s="4"/>
    </row>
    <row r="453" spans="1:13" x14ac:dyDescent="0.25">
      <c r="A453" s="12"/>
      <c r="B453" s="18" t="s">
        <v>758</v>
      </c>
      <c r="C453" s="12" t="str">
        <f>IF(ISERROR(VLOOKUP($B453,Lists!$B$4:$C$12,2,FALSE)),"",VLOOKUP($B453,Lists!$B$4:$C$12,2,FALSE))</f>
        <v/>
      </c>
      <c r="D453" s="18" t="s">
        <v>801</v>
      </c>
      <c r="E453" s="25"/>
      <c r="F453" s="25" t="s">
        <v>1117</v>
      </c>
      <c r="G453" s="25" t="str">
        <f>IF(ISERROR(VLOOKUP($B453&amp;" "&amp;$H453,Lists!$N$4:$O$14,2,FALSE)),"",VLOOKUP($B453&amp;" "&amp;$H453,Lists!$N$4:$O$14,2,FALSE))</f>
        <v/>
      </c>
      <c r="H453" s="25" t="str">
        <f>IF(ISERROR(VLOOKUP($F453,Lists!$L$4:$M$7,2,FALSE)),"",VLOOKUP($F453,Lists!$L$4:$M$7,2,FALSE))</f>
        <v/>
      </c>
      <c r="I453" s="96" t="str">
        <f t="shared" si="16"/>
        <v/>
      </c>
      <c r="J453" s="25" t="str">
        <f t="shared" si="17"/>
        <v/>
      </c>
      <c r="K453" s="25" t="str">
        <f>IF(ISERROR(VLOOKUP($B453,Lists!$B$4:$K$12,10,FALSE)),"",IF(B453="Hydrogen",LOOKUP(D453,Lists!$AL$4:$AL$7,Lists!$AM$4:$AM$7),VLOOKUP($B453,Lists!$B$4:$K$12,10,FALSE)))</f>
        <v/>
      </c>
      <c r="L453" s="4"/>
      <c r="M453" s="4"/>
    </row>
    <row r="454" spans="1:13" x14ac:dyDescent="0.25">
      <c r="A454" s="12"/>
      <c r="B454" s="18" t="s">
        <v>758</v>
      </c>
      <c r="C454" s="12" t="str">
        <f>IF(ISERROR(VLOOKUP($B454,Lists!$B$4:$C$12,2,FALSE)),"",VLOOKUP($B454,Lists!$B$4:$C$12,2,FALSE))</f>
        <v/>
      </c>
      <c r="D454" s="18" t="s">
        <v>801</v>
      </c>
      <c r="E454" s="25"/>
      <c r="F454" s="25" t="s">
        <v>1117</v>
      </c>
      <c r="G454" s="25" t="str">
        <f>IF(ISERROR(VLOOKUP($B454&amp;" "&amp;$H454,Lists!$N$4:$O$14,2,FALSE)),"",VLOOKUP($B454&amp;" "&amp;$H454,Lists!$N$4:$O$14,2,FALSE))</f>
        <v/>
      </c>
      <c r="H454" s="25" t="str">
        <f>IF(ISERROR(VLOOKUP($F454,Lists!$L$4:$M$7,2,FALSE)),"",VLOOKUP($F454,Lists!$L$4:$M$7,2,FALSE))</f>
        <v/>
      </c>
      <c r="I454" s="96" t="str">
        <f t="shared" si="16"/>
        <v/>
      </c>
      <c r="J454" s="25" t="str">
        <f t="shared" si="17"/>
        <v/>
      </c>
      <c r="K454" s="25" t="str">
        <f>IF(ISERROR(VLOOKUP($B454,Lists!$B$4:$K$12,10,FALSE)),"",IF(B454="Hydrogen",LOOKUP(D454,Lists!$AL$4:$AL$7,Lists!$AM$4:$AM$7),VLOOKUP($B454,Lists!$B$4:$K$12,10,FALSE)))</f>
        <v/>
      </c>
      <c r="L454" s="4"/>
      <c r="M454" s="4"/>
    </row>
    <row r="455" spans="1:13" x14ac:dyDescent="0.25">
      <c r="A455" s="12"/>
      <c r="B455" s="18" t="s">
        <v>758</v>
      </c>
      <c r="C455" s="12" t="str">
        <f>IF(ISERROR(VLOOKUP($B455,Lists!$B$4:$C$12,2,FALSE)),"",VLOOKUP($B455,Lists!$B$4:$C$12,2,FALSE))</f>
        <v/>
      </c>
      <c r="D455" s="18" t="s">
        <v>801</v>
      </c>
      <c r="E455" s="25"/>
      <c r="F455" s="25" t="s">
        <v>1117</v>
      </c>
      <c r="G455" s="25" t="str">
        <f>IF(ISERROR(VLOOKUP($B455&amp;" "&amp;$H455,Lists!$N$4:$O$14,2,FALSE)),"",VLOOKUP($B455&amp;" "&amp;$H455,Lists!$N$4:$O$14,2,FALSE))</f>
        <v/>
      </c>
      <c r="H455" s="25" t="str">
        <f>IF(ISERROR(VLOOKUP($F455,Lists!$L$4:$M$7,2,FALSE)),"",VLOOKUP($F455,Lists!$L$4:$M$7,2,FALSE))</f>
        <v/>
      </c>
      <c r="I455" s="96" t="str">
        <f t="shared" ref="I455:I518" si="18">IFERROR(IF(B455="Hydrogen",(E455*G455)*0.4,E455*G455),"")</f>
        <v/>
      </c>
      <c r="J455" s="25" t="str">
        <f t="shared" si="17"/>
        <v/>
      </c>
      <c r="K455" s="25" t="str">
        <f>IF(ISERROR(VLOOKUP($B455,Lists!$B$4:$K$12,10,FALSE)),"",IF(B455="Hydrogen",LOOKUP(D455,Lists!$AL$4:$AL$7,Lists!$AM$4:$AM$7),VLOOKUP($B455,Lists!$B$4:$K$12,10,FALSE)))</f>
        <v/>
      </c>
      <c r="L455" s="4"/>
      <c r="M455" s="4"/>
    </row>
    <row r="456" spans="1:13" x14ac:dyDescent="0.25">
      <c r="A456" s="12"/>
      <c r="B456" s="18" t="s">
        <v>758</v>
      </c>
      <c r="C456" s="12" t="str">
        <f>IF(ISERROR(VLOOKUP($B456,Lists!$B$4:$C$12,2,FALSE)),"",VLOOKUP($B456,Lists!$B$4:$C$12,2,FALSE))</f>
        <v/>
      </c>
      <c r="D456" s="18" t="s">
        <v>801</v>
      </c>
      <c r="E456" s="25"/>
      <c r="F456" s="25" t="s">
        <v>1117</v>
      </c>
      <c r="G456" s="25" t="str">
        <f>IF(ISERROR(VLOOKUP($B456&amp;" "&amp;$H456,Lists!$N$4:$O$14,2,FALSE)),"",VLOOKUP($B456&amp;" "&amp;$H456,Lists!$N$4:$O$14,2,FALSE))</f>
        <v/>
      </c>
      <c r="H456" s="25" t="str">
        <f>IF(ISERROR(VLOOKUP($F456,Lists!$L$4:$M$7,2,FALSE)),"",VLOOKUP($F456,Lists!$L$4:$M$7,2,FALSE))</f>
        <v/>
      </c>
      <c r="I456" s="96" t="str">
        <f t="shared" si="18"/>
        <v/>
      </c>
      <c r="J456" s="25" t="str">
        <f t="shared" ref="J456:J519" si="19">IF(ISERROR(E456*G456),"",E456*G456)</f>
        <v/>
      </c>
      <c r="K456" s="25" t="str">
        <f>IF(ISERROR(VLOOKUP($B456,Lists!$B$4:$K$12,10,FALSE)),"",IF(B456="Hydrogen",LOOKUP(D456,Lists!$AL$4:$AL$7,Lists!$AM$4:$AM$7),VLOOKUP($B456,Lists!$B$4:$K$12,10,FALSE)))</f>
        <v/>
      </c>
      <c r="L456" s="4"/>
      <c r="M456" s="4"/>
    </row>
    <row r="457" spans="1:13" x14ac:dyDescent="0.25">
      <c r="A457" s="12"/>
      <c r="B457" s="18" t="s">
        <v>758</v>
      </c>
      <c r="C457" s="12" t="str">
        <f>IF(ISERROR(VLOOKUP($B457,Lists!$B$4:$C$12,2,FALSE)),"",VLOOKUP($B457,Lists!$B$4:$C$12,2,FALSE))</f>
        <v/>
      </c>
      <c r="D457" s="18" t="s">
        <v>801</v>
      </c>
      <c r="E457" s="25"/>
      <c r="F457" s="25" t="s">
        <v>1117</v>
      </c>
      <c r="G457" s="25" t="str">
        <f>IF(ISERROR(VLOOKUP($B457&amp;" "&amp;$H457,Lists!$N$4:$O$14,2,FALSE)),"",VLOOKUP($B457&amp;" "&amp;$H457,Lists!$N$4:$O$14,2,FALSE))</f>
        <v/>
      </c>
      <c r="H457" s="25" t="str">
        <f>IF(ISERROR(VLOOKUP($F457,Lists!$L$4:$M$7,2,FALSE)),"",VLOOKUP($F457,Lists!$L$4:$M$7,2,FALSE))</f>
        <v/>
      </c>
      <c r="I457" s="96" t="str">
        <f t="shared" si="18"/>
        <v/>
      </c>
      <c r="J457" s="25" t="str">
        <f t="shared" si="19"/>
        <v/>
      </c>
      <c r="K457" s="25" t="str">
        <f>IF(ISERROR(VLOOKUP($B457,Lists!$B$4:$K$12,10,FALSE)),"",IF(B457="Hydrogen",LOOKUP(D457,Lists!$AL$4:$AL$7,Lists!$AM$4:$AM$7),VLOOKUP($B457,Lists!$B$4:$K$12,10,FALSE)))</f>
        <v/>
      </c>
      <c r="L457" s="4"/>
      <c r="M457" s="4"/>
    </row>
    <row r="458" spans="1:13" x14ac:dyDescent="0.25">
      <c r="A458" s="12"/>
      <c r="B458" s="18" t="s">
        <v>758</v>
      </c>
      <c r="C458" s="12" t="str">
        <f>IF(ISERROR(VLOOKUP($B458,Lists!$B$4:$C$12,2,FALSE)),"",VLOOKUP($B458,Lists!$B$4:$C$12,2,FALSE))</f>
        <v/>
      </c>
      <c r="D458" s="18" t="s">
        <v>801</v>
      </c>
      <c r="E458" s="25"/>
      <c r="F458" s="25" t="s">
        <v>1117</v>
      </c>
      <c r="G458" s="25" t="str">
        <f>IF(ISERROR(VLOOKUP($B458&amp;" "&amp;$H458,Lists!$N$4:$O$14,2,FALSE)),"",VLOOKUP($B458&amp;" "&amp;$H458,Lists!$N$4:$O$14,2,FALSE))</f>
        <v/>
      </c>
      <c r="H458" s="25" t="str">
        <f>IF(ISERROR(VLOOKUP($F458,Lists!$L$4:$M$7,2,FALSE)),"",VLOOKUP($F458,Lists!$L$4:$M$7,2,FALSE))</f>
        <v/>
      </c>
      <c r="I458" s="96" t="str">
        <f t="shared" si="18"/>
        <v/>
      </c>
      <c r="J458" s="25" t="str">
        <f t="shared" si="19"/>
        <v/>
      </c>
      <c r="K458" s="25" t="str">
        <f>IF(ISERROR(VLOOKUP($B458,Lists!$B$4:$K$12,10,FALSE)),"",IF(B458="Hydrogen",LOOKUP(D458,Lists!$AL$4:$AL$7,Lists!$AM$4:$AM$7),VLOOKUP($B458,Lists!$B$4:$K$12,10,FALSE)))</f>
        <v/>
      </c>
      <c r="L458" s="4"/>
      <c r="M458" s="4"/>
    </row>
    <row r="459" spans="1:13" x14ac:dyDescent="0.25">
      <c r="A459" s="12"/>
      <c r="B459" s="18" t="s">
        <v>758</v>
      </c>
      <c r="C459" s="12" t="str">
        <f>IF(ISERROR(VLOOKUP($B459,Lists!$B$4:$C$12,2,FALSE)),"",VLOOKUP($B459,Lists!$B$4:$C$12,2,FALSE))</f>
        <v/>
      </c>
      <c r="D459" s="18" t="s">
        <v>801</v>
      </c>
      <c r="E459" s="25"/>
      <c r="F459" s="25" t="s">
        <v>1117</v>
      </c>
      <c r="G459" s="25" t="str">
        <f>IF(ISERROR(VLOOKUP($B459&amp;" "&amp;$H459,Lists!$N$4:$O$14,2,FALSE)),"",VLOOKUP($B459&amp;" "&amp;$H459,Lists!$N$4:$O$14,2,FALSE))</f>
        <v/>
      </c>
      <c r="H459" s="25" t="str">
        <f>IF(ISERROR(VLOOKUP($F459,Lists!$L$4:$M$7,2,FALSE)),"",VLOOKUP($F459,Lists!$L$4:$M$7,2,FALSE))</f>
        <v/>
      </c>
      <c r="I459" s="96" t="str">
        <f t="shared" si="18"/>
        <v/>
      </c>
      <c r="J459" s="25" t="str">
        <f t="shared" si="19"/>
        <v/>
      </c>
      <c r="K459" s="25" t="str">
        <f>IF(ISERROR(VLOOKUP($B459,Lists!$B$4:$K$12,10,FALSE)),"",IF(B459="Hydrogen",LOOKUP(D459,Lists!$AL$4:$AL$7,Lists!$AM$4:$AM$7),VLOOKUP($B459,Lists!$B$4:$K$12,10,FALSE)))</f>
        <v/>
      </c>
      <c r="L459" s="4"/>
      <c r="M459" s="4"/>
    </row>
    <row r="460" spans="1:13" x14ac:dyDescent="0.25">
      <c r="A460" s="12"/>
      <c r="B460" s="18" t="s">
        <v>758</v>
      </c>
      <c r="C460" s="12" t="str">
        <f>IF(ISERROR(VLOOKUP($B460,Lists!$B$4:$C$12,2,FALSE)),"",VLOOKUP($B460,Lists!$B$4:$C$12,2,FALSE))</f>
        <v/>
      </c>
      <c r="D460" s="18" t="s">
        <v>801</v>
      </c>
      <c r="E460" s="25"/>
      <c r="F460" s="25" t="s">
        <v>1117</v>
      </c>
      <c r="G460" s="25" t="str">
        <f>IF(ISERROR(VLOOKUP($B460&amp;" "&amp;$H460,Lists!$N$4:$O$14,2,FALSE)),"",VLOOKUP($B460&amp;" "&amp;$H460,Lists!$N$4:$O$14,2,FALSE))</f>
        <v/>
      </c>
      <c r="H460" s="25" t="str">
        <f>IF(ISERROR(VLOOKUP($F460,Lists!$L$4:$M$7,2,FALSE)),"",VLOOKUP($F460,Lists!$L$4:$M$7,2,FALSE))</f>
        <v/>
      </c>
      <c r="I460" s="96" t="str">
        <f t="shared" si="18"/>
        <v/>
      </c>
      <c r="J460" s="25" t="str">
        <f t="shared" si="19"/>
        <v/>
      </c>
      <c r="K460" s="25" t="str">
        <f>IF(ISERROR(VLOOKUP($B460,Lists!$B$4:$K$12,10,FALSE)),"",IF(B460="Hydrogen",LOOKUP(D460,Lists!$AL$4:$AL$7,Lists!$AM$4:$AM$7),VLOOKUP($B460,Lists!$B$4:$K$12,10,FALSE)))</f>
        <v/>
      </c>
      <c r="L460" s="4"/>
      <c r="M460" s="4"/>
    </row>
    <row r="461" spans="1:13" x14ac:dyDescent="0.25">
      <c r="A461" s="12"/>
      <c r="B461" s="18" t="s">
        <v>758</v>
      </c>
      <c r="C461" s="12" t="str">
        <f>IF(ISERROR(VLOOKUP($B461,Lists!$B$4:$C$12,2,FALSE)),"",VLOOKUP($B461,Lists!$B$4:$C$12,2,FALSE))</f>
        <v/>
      </c>
      <c r="D461" s="18" t="s">
        <v>801</v>
      </c>
      <c r="E461" s="25"/>
      <c r="F461" s="25" t="s">
        <v>1117</v>
      </c>
      <c r="G461" s="25" t="str">
        <f>IF(ISERROR(VLOOKUP($B461&amp;" "&amp;$H461,Lists!$N$4:$O$14,2,FALSE)),"",VLOOKUP($B461&amp;" "&amp;$H461,Lists!$N$4:$O$14,2,FALSE))</f>
        <v/>
      </c>
      <c r="H461" s="25" t="str">
        <f>IF(ISERROR(VLOOKUP($F461,Lists!$L$4:$M$7,2,FALSE)),"",VLOOKUP($F461,Lists!$L$4:$M$7,2,FALSE))</f>
        <v/>
      </c>
      <c r="I461" s="96" t="str">
        <f t="shared" si="18"/>
        <v/>
      </c>
      <c r="J461" s="25" t="str">
        <f t="shared" si="19"/>
        <v/>
      </c>
      <c r="K461" s="25" t="str">
        <f>IF(ISERROR(VLOOKUP($B461,Lists!$B$4:$K$12,10,FALSE)),"",IF(B461="Hydrogen",LOOKUP(D461,Lists!$AL$4:$AL$7,Lists!$AM$4:$AM$7),VLOOKUP($B461,Lists!$B$4:$K$12,10,FALSE)))</f>
        <v/>
      </c>
      <c r="L461" s="4"/>
      <c r="M461" s="4"/>
    </row>
    <row r="462" spans="1:13" x14ac:dyDescent="0.25">
      <c r="A462" s="12"/>
      <c r="B462" s="18" t="s">
        <v>758</v>
      </c>
      <c r="C462" s="12" t="str">
        <f>IF(ISERROR(VLOOKUP($B462,Lists!$B$4:$C$12,2,FALSE)),"",VLOOKUP($B462,Lists!$B$4:$C$12,2,FALSE))</f>
        <v/>
      </c>
      <c r="D462" s="18" t="s">
        <v>801</v>
      </c>
      <c r="E462" s="25"/>
      <c r="F462" s="25" t="s">
        <v>1117</v>
      </c>
      <c r="G462" s="25" t="str">
        <f>IF(ISERROR(VLOOKUP($B462&amp;" "&amp;$H462,Lists!$N$4:$O$14,2,FALSE)),"",VLOOKUP($B462&amp;" "&amp;$H462,Lists!$N$4:$O$14,2,FALSE))</f>
        <v/>
      </c>
      <c r="H462" s="25" t="str">
        <f>IF(ISERROR(VLOOKUP($F462,Lists!$L$4:$M$7,2,FALSE)),"",VLOOKUP($F462,Lists!$L$4:$M$7,2,FALSE))</f>
        <v/>
      </c>
      <c r="I462" s="96" t="str">
        <f t="shared" si="18"/>
        <v/>
      </c>
      <c r="J462" s="25" t="str">
        <f t="shared" si="19"/>
        <v/>
      </c>
      <c r="K462" s="25" t="str">
        <f>IF(ISERROR(VLOOKUP($B462,Lists!$B$4:$K$12,10,FALSE)),"",IF(B462="Hydrogen",LOOKUP(D462,Lists!$AL$4:$AL$7,Lists!$AM$4:$AM$7),VLOOKUP($B462,Lists!$B$4:$K$12,10,FALSE)))</f>
        <v/>
      </c>
      <c r="L462" s="4"/>
      <c r="M462" s="4"/>
    </row>
    <row r="463" spans="1:13" x14ac:dyDescent="0.25">
      <c r="A463" s="12"/>
      <c r="B463" s="18" t="s">
        <v>758</v>
      </c>
      <c r="C463" s="12" t="str">
        <f>IF(ISERROR(VLOOKUP($B463,Lists!$B$4:$C$12,2,FALSE)),"",VLOOKUP($B463,Lists!$B$4:$C$12,2,FALSE))</f>
        <v/>
      </c>
      <c r="D463" s="18" t="s">
        <v>801</v>
      </c>
      <c r="E463" s="25"/>
      <c r="F463" s="25" t="s">
        <v>1117</v>
      </c>
      <c r="G463" s="25" t="str">
        <f>IF(ISERROR(VLOOKUP($B463&amp;" "&amp;$H463,Lists!$N$4:$O$14,2,FALSE)),"",VLOOKUP($B463&amp;" "&amp;$H463,Lists!$N$4:$O$14,2,FALSE))</f>
        <v/>
      </c>
      <c r="H463" s="25" t="str">
        <f>IF(ISERROR(VLOOKUP($F463,Lists!$L$4:$M$7,2,FALSE)),"",VLOOKUP($F463,Lists!$L$4:$M$7,2,FALSE))</f>
        <v/>
      </c>
      <c r="I463" s="96" t="str">
        <f t="shared" si="18"/>
        <v/>
      </c>
      <c r="J463" s="25" t="str">
        <f t="shared" si="19"/>
        <v/>
      </c>
      <c r="K463" s="25" t="str">
        <f>IF(ISERROR(VLOOKUP($B463,Lists!$B$4:$K$12,10,FALSE)),"",IF(B463="Hydrogen",LOOKUP(D463,Lists!$AL$4:$AL$7,Lists!$AM$4:$AM$7),VLOOKUP($B463,Lists!$B$4:$K$12,10,FALSE)))</f>
        <v/>
      </c>
      <c r="L463" s="4"/>
      <c r="M463" s="4"/>
    </row>
    <row r="464" spans="1:13" x14ac:dyDescent="0.25">
      <c r="A464" s="12"/>
      <c r="B464" s="18" t="s">
        <v>758</v>
      </c>
      <c r="C464" s="12" t="str">
        <f>IF(ISERROR(VLOOKUP($B464,Lists!$B$4:$C$12,2,FALSE)),"",VLOOKUP($B464,Lists!$B$4:$C$12,2,FALSE))</f>
        <v/>
      </c>
      <c r="D464" s="18" t="s">
        <v>801</v>
      </c>
      <c r="E464" s="25"/>
      <c r="F464" s="25" t="s">
        <v>1117</v>
      </c>
      <c r="G464" s="25" t="str">
        <f>IF(ISERROR(VLOOKUP($B464&amp;" "&amp;$H464,Lists!$N$4:$O$14,2,FALSE)),"",VLOOKUP($B464&amp;" "&amp;$H464,Lists!$N$4:$O$14,2,FALSE))</f>
        <v/>
      </c>
      <c r="H464" s="25" t="str">
        <f>IF(ISERROR(VLOOKUP($F464,Lists!$L$4:$M$7,2,FALSE)),"",VLOOKUP($F464,Lists!$L$4:$M$7,2,FALSE))</f>
        <v/>
      </c>
      <c r="I464" s="96" t="str">
        <f t="shared" si="18"/>
        <v/>
      </c>
      <c r="J464" s="25" t="str">
        <f t="shared" si="19"/>
        <v/>
      </c>
      <c r="K464" s="25" t="str">
        <f>IF(ISERROR(VLOOKUP($B464,Lists!$B$4:$K$12,10,FALSE)),"",IF(B464="Hydrogen",LOOKUP(D464,Lists!$AL$4:$AL$7,Lists!$AM$4:$AM$7),VLOOKUP($B464,Lists!$B$4:$K$12,10,FALSE)))</f>
        <v/>
      </c>
      <c r="L464" s="4"/>
      <c r="M464" s="4"/>
    </row>
    <row r="465" spans="1:13" x14ac:dyDescent="0.25">
      <c r="A465" s="12"/>
      <c r="B465" s="18" t="s">
        <v>758</v>
      </c>
      <c r="C465" s="12" t="str">
        <f>IF(ISERROR(VLOOKUP($B465,Lists!$B$4:$C$12,2,FALSE)),"",VLOOKUP($B465,Lists!$B$4:$C$12,2,FALSE))</f>
        <v/>
      </c>
      <c r="D465" s="18" t="s">
        <v>801</v>
      </c>
      <c r="E465" s="25"/>
      <c r="F465" s="25" t="s">
        <v>1117</v>
      </c>
      <c r="G465" s="25" t="str">
        <f>IF(ISERROR(VLOOKUP($B465&amp;" "&amp;$H465,Lists!$N$4:$O$14,2,FALSE)),"",VLOOKUP($B465&amp;" "&amp;$H465,Lists!$N$4:$O$14,2,FALSE))</f>
        <v/>
      </c>
      <c r="H465" s="25" t="str">
        <f>IF(ISERROR(VLOOKUP($F465,Lists!$L$4:$M$7,2,FALSE)),"",VLOOKUP($F465,Lists!$L$4:$M$7,2,FALSE))</f>
        <v/>
      </c>
      <c r="I465" s="96" t="str">
        <f t="shared" si="18"/>
        <v/>
      </c>
      <c r="J465" s="25" t="str">
        <f t="shared" si="19"/>
        <v/>
      </c>
      <c r="K465" s="25" t="str">
        <f>IF(ISERROR(VLOOKUP($B465,Lists!$B$4:$K$12,10,FALSE)),"",IF(B465="Hydrogen",LOOKUP(D465,Lists!$AL$4:$AL$7,Lists!$AM$4:$AM$7),VLOOKUP($B465,Lists!$B$4:$K$12,10,FALSE)))</f>
        <v/>
      </c>
      <c r="L465" s="4"/>
      <c r="M465" s="4"/>
    </row>
    <row r="466" spans="1:13" x14ac:dyDescent="0.25">
      <c r="A466" s="12"/>
      <c r="B466" s="18" t="s">
        <v>758</v>
      </c>
      <c r="C466" s="12" t="str">
        <f>IF(ISERROR(VLOOKUP($B466,Lists!$B$4:$C$12,2,FALSE)),"",VLOOKUP($B466,Lists!$B$4:$C$12,2,FALSE))</f>
        <v/>
      </c>
      <c r="D466" s="18" t="s">
        <v>801</v>
      </c>
      <c r="E466" s="25"/>
      <c r="F466" s="25" t="s">
        <v>1117</v>
      </c>
      <c r="G466" s="25" t="str">
        <f>IF(ISERROR(VLOOKUP($B466&amp;" "&amp;$H466,Lists!$N$4:$O$14,2,FALSE)),"",VLOOKUP($B466&amp;" "&amp;$H466,Lists!$N$4:$O$14,2,FALSE))</f>
        <v/>
      </c>
      <c r="H466" s="25" t="str">
        <f>IF(ISERROR(VLOOKUP($F466,Lists!$L$4:$M$7,2,FALSE)),"",VLOOKUP($F466,Lists!$L$4:$M$7,2,FALSE))</f>
        <v/>
      </c>
      <c r="I466" s="96" t="str">
        <f t="shared" si="18"/>
        <v/>
      </c>
      <c r="J466" s="25" t="str">
        <f t="shared" si="19"/>
        <v/>
      </c>
      <c r="K466" s="25" t="str">
        <f>IF(ISERROR(VLOOKUP($B466,Lists!$B$4:$K$12,10,FALSE)),"",IF(B466="Hydrogen",LOOKUP(D466,Lists!$AL$4:$AL$7,Lists!$AM$4:$AM$7),VLOOKUP($B466,Lists!$B$4:$K$12,10,FALSE)))</f>
        <v/>
      </c>
      <c r="L466" s="4"/>
      <c r="M466" s="4"/>
    </row>
    <row r="467" spans="1:13" x14ac:dyDescent="0.25">
      <c r="A467" s="12"/>
      <c r="B467" s="18" t="s">
        <v>758</v>
      </c>
      <c r="C467" s="12" t="str">
        <f>IF(ISERROR(VLOOKUP($B467,Lists!$B$4:$C$12,2,FALSE)),"",VLOOKUP($B467,Lists!$B$4:$C$12,2,FALSE))</f>
        <v/>
      </c>
      <c r="D467" s="18" t="s">
        <v>801</v>
      </c>
      <c r="E467" s="25"/>
      <c r="F467" s="25" t="s">
        <v>1117</v>
      </c>
      <c r="G467" s="25" t="str">
        <f>IF(ISERROR(VLOOKUP($B467&amp;" "&amp;$H467,Lists!$N$4:$O$14,2,FALSE)),"",VLOOKUP($B467&amp;" "&amp;$H467,Lists!$N$4:$O$14,2,FALSE))</f>
        <v/>
      </c>
      <c r="H467" s="25" t="str">
        <f>IF(ISERROR(VLOOKUP($F467,Lists!$L$4:$M$7,2,FALSE)),"",VLOOKUP($F467,Lists!$L$4:$M$7,2,FALSE))</f>
        <v/>
      </c>
      <c r="I467" s="96" t="str">
        <f t="shared" si="18"/>
        <v/>
      </c>
      <c r="J467" s="25" t="str">
        <f t="shared" si="19"/>
        <v/>
      </c>
      <c r="K467" s="25" t="str">
        <f>IF(ISERROR(VLOOKUP($B467,Lists!$B$4:$K$12,10,FALSE)),"",IF(B467="Hydrogen",LOOKUP(D467,Lists!$AL$4:$AL$7,Lists!$AM$4:$AM$7),VLOOKUP($B467,Lists!$B$4:$K$12,10,FALSE)))</f>
        <v/>
      </c>
      <c r="L467" s="4"/>
      <c r="M467" s="4"/>
    </row>
    <row r="468" spans="1:13" x14ac:dyDescent="0.25">
      <c r="A468" s="12"/>
      <c r="B468" s="18" t="s">
        <v>758</v>
      </c>
      <c r="C468" s="12" t="str">
        <f>IF(ISERROR(VLOOKUP($B468,Lists!$B$4:$C$12,2,FALSE)),"",VLOOKUP($B468,Lists!$B$4:$C$12,2,FALSE))</f>
        <v/>
      </c>
      <c r="D468" s="18" t="s">
        <v>801</v>
      </c>
      <c r="E468" s="25"/>
      <c r="F468" s="25" t="s">
        <v>1117</v>
      </c>
      <c r="G468" s="25" t="str">
        <f>IF(ISERROR(VLOOKUP($B468&amp;" "&amp;$H468,Lists!$N$4:$O$14,2,FALSE)),"",VLOOKUP($B468&amp;" "&amp;$H468,Lists!$N$4:$O$14,2,FALSE))</f>
        <v/>
      </c>
      <c r="H468" s="25" t="str">
        <f>IF(ISERROR(VLOOKUP($F468,Lists!$L$4:$M$7,2,FALSE)),"",VLOOKUP($F468,Lists!$L$4:$M$7,2,FALSE))</f>
        <v/>
      </c>
      <c r="I468" s="96" t="str">
        <f t="shared" si="18"/>
        <v/>
      </c>
      <c r="J468" s="25" t="str">
        <f t="shared" si="19"/>
        <v/>
      </c>
      <c r="K468" s="25" t="str">
        <f>IF(ISERROR(VLOOKUP($B468,Lists!$B$4:$K$12,10,FALSE)),"",IF(B468="Hydrogen",LOOKUP(D468,Lists!$AL$4:$AL$7,Lists!$AM$4:$AM$7),VLOOKUP($B468,Lists!$B$4:$K$12,10,FALSE)))</f>
        <v/>
      </c>
      <c r="L468" s="4"/>
      <c r="M468" s="4"/>
    </row>
    <row r="469" spans="1:13" x14ac:dyDescent="0.25">
      <c r="A469" s="12"/>
      <c r="B469" s="18" t="s">
        <v>758</v>
      </c>
      <c r="C469" s="12" t="str">
        <f>IF(ISERROR(VLOOKUP($B469,Lists!$B$4:$C$12,2,FALSE)),"",VLOOKUP($B469,Lists!$B$4:$C$12,2,FALSE))</f>
        <v/>
      </c>
      <c r="D469" s="18" t="s">
        <v>801</v>
      </c>
      <c r="E469" s="25"/>
      <c r="F469" s="25" t="s">
        <v>1117</v>
      </c>
      <c r="G469" s="25" t="str">
        <f>IF(ISERROR(VLOOKUP($B469&amp;" "&amp;$H469,Lists!$N$4:$O$14,2,FALSE)),"",VLOOKUP($B469&amp;" "&amp;$H469,Lists!$N$4:$O$14,2,FALSE))</f>
        <v/>
      </c>
      <c r="H469" s="25" t="str">
        <f>IF(ISERROR(VLOOKUP($F469,Lists!$L$4:$M$7,2,FALSE)),"",VLOOKUP($F469,Lists!$L$4:$M$7,2,FALSE))</f>
        <v/>
      </c>
      <c r="I469" s="96" t="str">
        <f t="shared" si="18"/>
        <v/>
      </c>
      <c r="J469" s="25" t="str">
        <f t="shared" si="19"/>
        <v/>
      </c>
      <c r="K469" s="25" t="str">
        <f>IF(ISERROR(VLOOKUP($B469,Lists!$B$4:$K$12,10,FALSE)),"",IF(B469="Hydrogen",LOOKUP(D469,Lists!$AL$4:$AL$7,Lists!$AM$4:$AM$7),VLOOKUP($B469,Lists!$B$4:$K$12,10,FALSE)))</f>
        <v/>
      </c>
      <c r="L469" s="4"/>
      <c r="M469" s="4"/>
    </row>
    <row r="470" spans="1:13" x14ac:dyDescent="0.25">
      <c r="A470" s="12"/>
      <c r="B470" s="18" t="s">
        <v>758</v>
      </c>
      <c r="C470" s="12" t="str">
        <f>IF(ISERROR(VLOOKUP($B470,Lists!$B$4:$C$12,2,FALSE)),"",VLOOKUP($B470,Lists!$B$4:$C$12,2,FALSE))</f>
        <v/>
      </c>
      <c r="D470" s="18" t="s">
        <v>801</v>
      </c>
      <c r="E470" s="25"/>
      <c r="F470" s="25" t="s">
        <v>1117</v>
      </c>
      <c r="G470" s="25" t="str">
        <f>IF(ISERROR(VLOOKUP($B470&amp;" "&amp;$H470,Lists!$N$4:$O$14,2,FALSE)),"",VLOOKUP($B470&amp;" "&amp;$H470,Lists!$N$4:$O$14,2,FALSE))</f>
        <v/>
      </c>
      <c r="H470" s="25" t="str">
        <f>IF(ISERROR(VLOOKUP($F470,Lists!$L$4:$M$7,2,FALSE)),"",VLOOKUP($F470,Lists!$L$4:$M$7,2,FALSE))</f>
        <v/>
      </c>
      <c r="I470" s="96" t="str">
        <f t="shared" si="18"/>
        <v/>
      </c>
      <c r="J470" s="25" t="str">
        <f t="shared" si="19"/>
        <v/>
      </c>
      <c r="K470" s="25" t="str">
        <f>IF(ISERROR(VLOOKUP($B470,Lists!$B$4:$K$12,10,FALSE)),"",IF(B470="Hydrogen",LOOKUP(D470,Lists!$AL$4:$AL$7,Lists!$AM$4:$AM$7),VLOOKUP($B470,Lists!$B$4:$K$12,10,FALSE)))</f>
        <v/>
      </c>
      <c r="L470" s="4"/>
      <c r="M470" s="4"/>
    </row>
    <row r="471" spans="1:13" x14ac:dyDescent="0.25">
      <c r="A471" s="12"/>
      <c r="B471" s="18" t="s">
        <v>758</v>
      </c>
      <c r="C471" s="12" t="str">
        <f>IF(ISERROR(VLOOKUP($B471,Lists!$B$4:$C$12,2,FALSE)),"",VLOOKUP($B471,Lists!$B$4:$C$12,2,FALSE))</f>
        <v/>
      </c>
      <c r="D471" s="18" t="s">
        <v>801</v>
      </c>
      <c r="E471" s="25"/>
      <c r="F471" s="25" t="s">
        <v>1117</v>
      </c>
      <c r="G471" s="25" t="str">
        <f>IF(ISERROR(VLOOKUP($B471&amp;" "&amp;$H471,Lists!$N$4:$O$14,2,FALSE)),"",VLOOKUP($B471&amp;" "&amp;$H471,Lists!$N$4:$O$14,2,FALSE))</f>
        <v/>
      </c>
      <c r="H471" s="25" t="str">
        <f>IF(ISERROR(VLOOKUP($F471,Lists!$L$4:$M$7,2,FALSE)),"",VLOOKUP($F471,Lists!$L$4:$M$7,2,FALSE))</f>
        <v/>
      </c>
      <c r="I471" s="96" t="str">
        <f t="shared" si="18"/>
        <v/>
      </c>
      <c r="J471" s="25" t="str">
        <f t="shared" si="19"/>
        <v/>
      </c>
      <c r="K471" s="25" t="str">
        <f>IF(ISERROR(VLOOKUP($B471,Lists!$B$4:$K$12,10,FALSE)),"",IF(B471="Hydrogen",LOOKUP(D471,Lists!$AL$4:$AL$7,Lists!$AM$4:$AM$7),VLOOKUP($B471,Lists!$B$4:$K$12,10,FALSE)))</f>
        <v/>
      </c>
      <c r="L471" s="4"/>
      <c r="M471" s="4"/>
    </row>
    <row r="472" spans="1:13" x14ac:dyDescent="0.25">
      <c r="A472" s="12"/>
      <c r="B472" s="18" t="s">
        <v>758</v>
      </c>
      <c r="C472" s="12" t="str">
        <f>IF(ISERROR(VLOOKUP($B472,Lists!$B$4:$C$12,2,FALSE)),"",VLOOKUP($B472,Lists!$B$4:$C$12,2,FALSE))</f>
        <v/>
      </c>
      <c r="D472" s="18" t="s">
        <v>801</v>
      </c>
      <c r="E472" s="25"/>
      <c r="F472" s="25" t="s">
        <v>1117</v>
      </c>
      <c r="G472" s="25" t="str">
        <f>IF(ISERROR(VLOOKUP($B472&amp;" "&amp;$H472,Lists!$N$4:$O$14,2,FALSE)),"",VLOOKUP($B472&amp;" "&amp;$H472,Lists!$N$4:$O$14,2,FALSE))</f>
        <v/>
      </c>
      <c r="H472" s="25" t="str">
        <f>IF(ISERROR(VLOOKUP($F472,Lists!$L$4:$M$7,2,FALSE)),"",VLOOKUP($F472,Lists!$L$4:$M$7,2,FALSE))</f>
        <v/>
      </c>
      <c r="I472" s="96" t="str">
        <f t="shared" si="18"/>
        <v/>
      </c>
      <c r="J472" s="25" t="str">
        <f t="shared" si="19"/>
        <v/>
      </c>
      <c r="K472" s="25" t="str">
        <f>IF(ISERROR(VLOOKUP($B472,Lists!$B$4:$K$12,10,FALSE)),"",IF(B472="Hydrogen",LOOKUP(D472,Lists!$AL$4:$AL$7,Lists!$AM$4:$AM$7),VLOOKUP($B472,Lists!$B$4:$K$12,10,FALSE)))</f>
        <v/>
      </c>
      <c r="L472" s="4"/>
      <c r="M472" s="4"/>
    </row>
    <row r="473" spans="1:13" x14ac:dyDescent="0.25">
      <c r="A473" s="12"/>
      <c r="B473" s="18" t="s">
        <v>758</v>
      </c>
      <c r="C473" s="12" t="str">
        <f>IF(ISERROR(VLOOKUP($B473,Lists!$B$4:$C$12,2,FALSE)),"",VLOOKUP($B473,Lists!$B$4:$C$12,2,FALSE))</f>
        <v/>
      </c>
      <c r="D473" s="18" t="s">
        <v>801</v>
      </c>
      <c r="E473" s="25"/>
      <c r="F473" s="25" t="s">
        <v>1117</v>
      </c>
      <c r="G473" s="25" t="str">
        <f>IF(ISERROR(VLOOKUP($B473&amp;" "&amp;$H473,Lists!$N$4:$O$14,2,FALSE)),"",VLOOKUP($B473&amp;" "&amp;$H473,Lists!$N$4:$O$14,2,FALSE))</f>
        <v/>
      </c>
      <c r="H473" s="25" t="str">
        <f>IF(ISERROR(VLOOKUP($F473,Lists!$L$4:$M$7,2,FALSE)),"",VLOOKUP($F473,Lists!$L$4:$M$7,2,FALSE))</f>
        <v/>
      </c>
      <c r="I473" s="96" t="str">
        <f t="shared" si="18"/>
        <v/>
      </c>
      <c r="J473" s="25" t="str">
        <f t="shared" si="19"/>
        <v/>
      </c>
      <c r="K473" s="25" t="str">
        <f>IF(ISERROR(VLOOKUP($B473,Lists!$B$4:$K$12,10,FALSE)),"",IF(B473="Hydrogen",LOOKUP(D473,Lists!$AL$4:$AL$7,Lists!$AM$4:$AM$7),VLOOKUP($B473,Lists!$B$4:$K$12,10,FALSE)))</f>
        <v/>
      </c>
      <c r="L473" s="4"/>
      <c r="M473" s="4"/>
    </row>
    <row r="474" spans="1:13" x14ac:dyDescent="0.25">
      <c r="A474" s="12"/>
      <c r="B474" s="18" t="s">
        <v>758</v>
      </c>
      <c r="C474" s="12" t="str">
        <f>IF(ISERROR(VLOOKUP($B474,Lists!$B$4:$C$12,2,FALSE)),"",VLOOKUP($B474,Lists!$B$4:$C$12,2,FALSE))</f>
        <v/>
      </c>
      <c r="D474" s="18" t="s">
        <v>801</v>
      </c>
      <c r="E474" s="25"/>
      <c r="F474" s="25" t="s">
        <v>1117</v>
      </c>
      <c r="G474" s="25" t="str">
        <f>IF(ISERROR(VLOOKUP($B474&amp;" "&amp;$H474,Lists!$N$4:$O$14,2,FALSE)),"",VLOOKUP($B474&amp;" "&amp;$H474,Lists!$N$4:$O$14,2,FALSE))</f>
        <v/>
      </c>
      <c r="H474" s="25" t="str">
        <f>IF(ISERROR(VLOOKUP($F474,Lists!$L$4:$M$7,2,FALSE)),"",VLOOKUP($F474,Lists!$L$4:$M$7,2,FALSE))</f>
        <v/>
      </c>
      <c r="I474" s="96" t="str">
        <f t="shared" si="18"/>
        <v/>
      </c>
      <c r="J474" s="25" t="str">
        <f t="shared" si="19"/>
        <v/>
      </c>
      <c r="K474" s="25" t="str">
        <f>IF(ISERROR(VLOOKUP($B474,Lists!$B$4:$K$12,10,FALSE)),"",IF(B474="Hydrogen",LOOKUP(D474,Lists!$AL$4:$AL$7,Lists!$AM$4:$AM$7),VLOOKUP($B474,Lists!$B$4:$K$12,10,FALSE)))</f>
        <v/>
      </c>
      <c r="L474" s="4"/>
      <c r="M474" s="4"/>
    </row>
    <row r="475" spans="1:13" x14ac:dyDescent="0.25">
      <c r="A475" s="12"/>
      <c r="B475" s="18" t="s">
        <v>758</v>
      </c>
      <c r="C475" s="12" t="str">
        <f>IF(ISERROR(VLOOKUP($B475,Lists!$B$4:$C$12,2,FALSE)),"",VLOOKUP($B475,Lists!$B$4:$C$12,2,FALSE))</f>
        <v/>
      </c>
      <c r="D475" s="18" t="s">
        <v>801</v>
      </c>
      <c r="E475" s="25"/>
      <c r="F475" s="25" t="s">
        <v>1117</v>
      </c>
      <c r="G475" s="25" t="str">
        <f>IF(ISERROR(VLOOKUP($B475&amp;" "&amp;$H475,Lists!$N$4:$O$14,2,FALSE)),"",VLOOKUP($B475&amp;" "&amp;$H475,Lists!$N$4:$O$14,2,FALSE))</f>
        <v/>
      </c>
      <c r="H475" s="25" t="str">
        <f>IF(ISERROR(VLOOKUP($F475,Lists!$L$4:$M$7,2,FALSE)),"",VLOOKUP($F475,Lists!$L$4:$M$7,2,FALSE))</f>
        <v/>
      </c>
      <c r="I475" s="96" t="str">
        <f t="shared" si="18"/>
        <v/>
      </c>
      <c r="J475" s="25" t="str">
        <f t="shared" si="19"/>
        <v/>
      </c>
      <c r="K475" s="25" t="str">
        <f>IF(ISERROR(VLOOKUP($B475,Lists!$B$4:$K$12,10,FALSE)),"",IF(B475="Hydrogen",LOOKUP(D475,Lists!$AL$4:$AL$7,Lists!$AM$4:$AM$7),VLOOKUP($B475,Lists!$B$4:$K$12,10,FALSE)))</f>
        <v/>
      </c>
      <c r="L475" s="4"/>
      <c r="M475" s="4"/>
    </row>
    <row r="476" spans="1:13" x14ac:dyDescent="0.25">
      <c r="A476" s="12"/>
      <c r="B476" s="18" t="s">
        <v>758</v>
      </c>
      <c r="C476" s="12" t="str">
        <f>IF(ISERROR(VLOOKUP($B476,Lists!$B$4:$C$12,2,FALSE)),"",VLOOKUP($B476,Lists!$B$4:$C$12,2,FALSE))</f>
        <v/>
      </c>
      <c r="D476" s="18" t="s">
        <v>801</v>
      </c>
      <c r="E476" s="25"/>
      <c r="F476" s="25" t="s">
        <v>1117</v>
      </c>
      <c r="G476" s="25" t="str">
        <f>IF(ISERROR(VLOOKUP($B476&amp;" "&amp;$H476,Lists!$N$4:$O$14,2,FALSE)),"",VLOOKUP($B476&amp;" "&amp;$H476,Lists!$N$4:$O$14,2,FALSE))</f>
        <v/>
      </c>
      <c r="H476" s="25" t="str">
        <f>IF(ISERROR(VLOOKUP($F476,Lists!$L$4:$M$7,2,FALSE)),"",VLOOKUP($F476,Lists!$L$4:$M$7,2,FALSE))</f>
        <v/>
      </c>
      <c r="I476" s="96" t="str">
        <f t="shared" si="18"/>
        <v/>
      </c>
      <c r="J476" s="25" t="str">
        <f t="shared" si="19"/>
        <v/>
      </c>
      <c r="K476" s="25" t="str">
        <f>IF(ISERROR(VLOOKUP($B476,Lists!$B$4:$K$12,10,FALSE)),"",IF(B476="Hydrogen",LOOKUP(D476,Lists!$AL$4:$AL$7,Lists!$AM$4:$AM$7),VLOOKUP($B476,Lists!$B$4:$K$12,10,FALSE)))</f>
        <v/>
      </c>
      <c r="L476" s="4"/>
      <c r="M476" s="4"/>
    </row>
    <row r="477" spans="1:13" x14ac:dyDescent="0.25">
      <c r="A477" s="12"/>
      <c r="B477" s="18" t="s">
        <v>758</v>
      </c>
      <c r="C477" s="12" t="str">
        <f>IF(ISERROR(VLOOKUP($B477,Lists!$B$4:$C$12,2,FALSE)),"",VLOOKUP($B477,Lists!$B$4:$C$12,2,FALSE))</f>
        <v/>
      </c>
      <c r="D477" s="18" t="s">
        <v>801</v>
      </c>
      <c r="E477" s="25"/>
      <c r="F477" s="25" t="s">
        <v>1117</v>
      </c>
      <c r="G477" s="25" t="str">
        <f>IF(ISERROR(VLOOKUP($B477&amp;" "&amp;$H477,Lists!$N$4:$O$14,2,FALSE)),"",VLOOKUP($B477&amp;" "&amp;$H477,Lists!$N$4:$O$14,2,FALSE))</f>
        <v/>
      </c>
      <c r="H477" s="25" t="str">
        <f>IF(ISERROR(VLOOKUP($F477,Lists!$L$4:$M$7,2,FALSE)),"",VLOOKUP($F477,Lists!$L$4:$M$7,2,FALSE))</f>
        <v/>
      </c>
      <c r="I477" s="96" t="str">
        <f t="shared" si="18"/>
        <v/>
      </c>
      <c r="J477" s="25" t="str">
        <f t="shared" si="19"/>
        <v/>
      </c>
      <c r="K477" s="25" t="str">
        <f>IF(ISERROR(VLOOKUP($B477,Lists!$B$4:$K$12,10,FALSE)),"",IF(B477="Hydrogen",LOOKUP(D477,Lists!$AL$4:$AL$7,Lists!$AM$4:$AM$7),VLOOKUP($B477,Lists!$B$4:$K$12,10,FALSE)))</f>
        <v/>
      </c>
      <c r="L477" s="4"/>
      <c r="M477" s="4"/>
    </row>
    <row r="478" spans="1:13" x14ac:dyDescent="0.25">
      <c r="A478" s="12"/>
      <c r="B478" s="18" t="s">
        <v>758</v>
      </c>
      <c r="C478" s="12" t="str">
        <f>IF(ISERROR(VLOOKUP($B478,Lists!$B$4:$C$12,2,FALSE)),"",VLOOKUP($B478,Lists!$B$4:$C$12,2,FALSE))</f>
        <v/>
      </c>
      <c r="D478" s="18" t="s">
        <v>801</v>
      </c>
      <c r="E478" s="25"/>
      <c r="F478" s="25" t="s">
        <v>1117</v>
      </c>
      <c r="G478" s="25" t="str">
        <f>IF(ISERROR(VLOOKUP($B478&amp;" "&amp;$H478,Lists!$N$4:$O$14,2,FALSE)),"",VLOOKUP($B478&amp;" "&amp;$H478,Lists!$N$4:$O$14,2,FALSE))</f>
        <v/>
      </c>
      <c r="H478" s="25" t="str">
        <f>IF(ISERROR(VLOOKUP($F478,Lists!$L$4:$M$7,2,FALSE)),"",VLOOKUP($F478,Lists!$L$4:$M$7,2,FALSE))</f>
        <v/>
      </c>
      <c r="I478" s="96" t="str">
        <f t="shared" si="18"/>
        <v/>
      </c>
      <c r="J478" s="25" t="str">
        <f t="shared" si="19"/>
        <v/>
      </c>
      <c r="K478" s="25" t="str">
        <f>IF(ISERROR(VLOOKUP($B478,Lists!$B$4:$K$12,10,FALSE)),"",IF(B478="Hydrogen",LOOKUP(D478,Lists!$AL$4:$AL$7,Lists!$AM$4:$AM$7),VLOOKUP($B478,Lists!$B$4:$K$12,10,FALSE)))</f>
        <v/>
      </c>
      <c r="L478" s="4"/>
      <c r="M478" s="4"/>
    </row>
    <row r="479" spans="1:13" x14ac:dyDescent="0.25">
      <c r="A479" s="12"/>
      <c r="B479" s="18" t="s">
        <v>758</v>
      </c>
      <c r="C479" s="12" t="str">
        <f>IF(ISERROR(VLOOKUP($B479,Lists!$B$4:$C$12,2,FALSE)),"",VLOOKUP($B479,Lists!$B$4:$C$12,2,FALSE))</f>
        <v/>
      </c>
      <c r="D479" s="18" t="s">
        <v>801</v>
      </c>
      <c r="E479" s="25"/>
      <c r="F479" s="25" t="s">
        <v>1117</v>
      </c>
      <c r="G479" s="25" t="str">
        <f>IF(ISERROR(VLOOKUP($B479&amp;" "&amp;$H479,Lists!$N$4:$O$14,2,FALSE)),"",VLOOKUP($B479&amp;" "&amp;$H479,Lists!$N$4:$O$14,2,FALSE))</f>
        <v/>
      </c>
      <c r="H479" s="25" t="str">
        <f>IF(ISERROR(VLOOKUP($F479,Lists!$L$4:$M$7,2,FALSE)),"",VLOOKUP($F479,Lists!$L$4:$M$7,2,FALSE))</f>
        <v/>
      </c>
      <c r="I479" s="96" t="str">
        <f t="shared" si="18"/>
        <v/>
      </c>
      <c r="J479" s="25" t="str">
        <f t="shared" si="19"/>
        <v/>
      </c>
      <c r="K479" s="25" t="str">
        <f>IF(ISERROR(VLOOKUP($B479,Lists!$B$4:$K$12,10,FALSE)),"",IF(B479="Hydrogen",LOOKUP(D479,Lists!$AL$4:$AL$7,Lists!$AM$4:$AM$7),VLOOKUP($B479,Lists!$B$4:$K$12,10,FALSE)))</f>
        <v/>
      </c>
      <c r="L479" s="4"/>
      <c r="M479" s="4"/>
    </row>
    <row r="480" spans="1:13" x14ac:dyDescent="0.25">
      <c r="A480" s="12"/>
      <c r="B480" s="18" t="s">
        <v>758</v>
      </c>
      <c r="C480" s="12" t="str">
        <f>IF(ISERROR(VLOOKUP($B480,Lists!$B$4:$C$12,2,FALSE)),"",VLOOKUP($B480,Lists!$B$4:$C$12,2,FALSE))</f>
        <v/>
      </c>
      <c r="D480" s="18" t="s">
        <v>801</v>
      </c>
      <c r="E480" s="25"/>
      <c r="F480" s="25" t="s">
        <v>1117</v>
      </c>
      <c r="G480" s="25" t="str">
        <f>IF(ISERROR(VLOOKUP($B480&amp;" "&amp;$H480,Lists!$N$4:$O$14,2,FALSE)),"",VLOOKUP($B480&amp;" "&amp;$H480,Lists!$N$4:$O$14,2,FALSE))</f>
        <v/>
      </c>
      <c r="H480" s="25" t="str">
        <f>IF(ISERROR(VLOOKUP($F480,Lists!$L$4:$M$7,2,FALSE)),"",VLOOKUP($F480,Lists!$L$4:$M$7,2,FALSE))</f>
        <v/>
      </c>
      <c r="I480" s="96" t="str">
        <f t="shared" si="18"/>
        <v/>
      </c>
      <c r="J480" s="25" t="str">
        <f t="shared" si="19"/>
        <v/>
      </c>
      <c r="K480" s="25" t="str">
        <f>IF(ISERROR(VLOOKUP($B480,Lists!$B$4:$K$12,10,FALSE)),"",IF(B480="Hydrogen",LOOKUP(D480,Lists!$AL$4:$AL$7,Lists!$AM$4:$AM$7),VLOOKUP($B480,Lists!$B$4:$K$12,10,FALSE)))</f>
        <v/>
      </c>
      <c r="L480" s="4"/>
      <c r="M480" s="4"/>
    </row>
    <row r="481" spans="1:13" x14ac:dyDescent="0.25">
      <c r="A481" s="12"/>
      <c r="B481" s="18" t="s">
        <v>758</v>
      </c>
      <c r="C481" s="12" t="str">
        <f>IF(ISERROR(VLOOKUP($B481,Lists!$B$4:$C$12,2,FALSE)),"",VLOOKUP($B481,Lists!$B$4:$C$12,2,FALSE))</f>
        <v/>
      </c>
      <c r="D481" s="18" t="s">
        <v>801</v>
      </c>
      <c r="E481" s="25"/>
      <c r="F481" s="25" t="s">
        <v>1117</v>
      </c>
      <c r="G481" s="25" t="str">
        <f>IF(ISERROR(VLOOKUP($B481&amp;" "&amp;$H481,Lists!$N$4:$O$14,2,FALSE)),"",VLOOKUP($B481&amp;" "&amp;$H481,Lists!$N$4:$O$14,2,FALSE))</f>
        <v/>
      </c>
      <c r="H481" s="25" t="str">
        <f>IF(ISERROR(VLOOKUP($F481,Lists!$L$4:$M$7,2,FALSE)),"",VLOOKUP($F481,Lists!$L$4:$M$7,2,FALSE))</f>
        <v/>
      </c>
      <c r="I481" s="96" t="str">
        <f t="shared" si="18"/>
        <v/>
      </c>
      <c r="J481" s="25" t="str">
        <f t="shared" si="19"/>
        <v/>
      </c>
      <c r="K481" s="25" t="str">
        <f>IF(ISERROR(VLOOKUP($B481,Lists!$B$4:$K$12,10,FALSE)),"",IF(B481="Hydrogen",LOOKUP(D481,Lists!$AL$4:$AL$7,Lists!$AM$4:$AM$7),VLOOKUP($B481,Lists!$B$4:$K$12,10,FALSE)))</f>
        <v/>
      </c>
      <c r="L481" s="4"/>
      <c r="M481" s="4"/>
    </row>
    <row r="482" spans="1:13" x14ac:dyDescent="0.25">
      <c r="A482" s="12"/>
      <c r="B482" s="18" t="s">
        <v>758</v>
      </c>
      <c r="C482" s="12" t="str">
        <f>IF(ISERROR(VLOOKUP($B482,Lists!$B$4:$C$12,2,FALSE)),"",VLOOKUP($B482,Lists!$B$4:$C$12,2,FALSE))</f>
        <v/>
      </c>
      <c r="D482" s="18" t="s">
        <v>801</v>
      </c>
      <c r="E482" s="25"/>
      <c r="F482" s="25" t="s">
        <v>1117</v>
      </c>
      <c r="G482" s="25" t="str">
        <f>IF(ISERROR(VLOOKUP($B482&amp;" "&amp;$H482,Lists!$N$4:$O$14,2,FALSE)),"",VLOOKUP($B482&amp;" "&amp;$H482,Lists!$N$4:$O$14,2,FALSE))</f>
        <v/>
      </c>
      <c r="H482" s="25" t="str">
        <f>IF(ISERROR(VLOOKUP($F482,Lists!$L$4:$M$7,2,FALSE)),"",VLOOKUP($F482,Lists!$L$4:$M$7,2,FALSE))</f>
        <v/>
      </c>
      <c r="I482" s="96" t="str">
        <f t="shared" si="18"/>
        <v/>
      </c>
      <c r="J482" s="25" t="str">
        <f t="shared" si="19"/>
        <v/>
      </c>
      <c r="K482" s="25" t="str">
        <f>IF(ISERROR(VLOOKUP($B482,Lists!$B$4:$K$12,10,FALSE)),"",IF(B482="Hydrogen",LOOKUP(D482,Lists!$AL$4:$AL$7,Lists!$AM$4:$AM$7),VLOOKUP($B482,Lists!$B$4:$K$12,10,FALSE)))</f>
        <v/>
      </c>
      <c r="L482" s="4"/>
      <c r="M482" s="4"/>
    </row>
    <row r="483" spans="1:13" x14ac:dyDescent="0.25">
      <c r="A483" s="12"/>
      <c r="B483" s="18" t="s">
        <v>758</v>
      </c>
      <c r="C483" s="12" t="str">
        <f>IF(ISERROR(VLOOKUP($B483,Lists!$B$4:$C$12,2,FALSE)),"",VLOOKUP($B483,Lists!$B$4:$C$12,2,FALSE))</f>
        <v/>
      </c>
      <c r="D483" s="18" t="s">
        <v>801</v>
      </c>
      <c r="E483" s="25"/>
      <c r="F483" s="25" t="s">
        <v>1117</v>
      </c>
      <c r="G483" s="25" t="str">
        <f>IF(ISERROR(VLOOKUP($B483&amp;" "&amp;$H483,Lists!$N$4:$O$14,2,FALSE)),"",VLOOKUP($B483&amp;" "&amp;$H483,Lists!$N$4:$O$14,2,FALSE))</f>
        <v/>
      </c>
      <c r="H483" s="25" t="str">
        <f>IF(ISERROR(VLOOKUP($F483,Lists!$L$4:$M$7,2,FALSE)),"",VLOOKUP($F483,Lists!$L$4:$M$7,2,FALSE))</f>
        <v/>
      </c>
      <c r="I483" s="96" t="str">
        <f t="shared" si="18"/>
        <v/>
      </c>
      <c r="J483" s="25" t="str">
        <f t="shared" si="19"/>
        <v/>
      </c>
      <c r="K483" s="25" t="str">
        <f>IF(ISERROR(VLOOKUP($B483,Lists!$B$4:$K$12,10,FALSE)),"",IF(B483="Hydrogen",LOOKUP(D483,Lists!$AL$4:$AL$7,Lists!$AM$4:$AM$7),VLOOKUP($B483,Lists!$B$4:$K$12,10,FALSE)))</f>
        <v/>
      </c>
      <c r="L483" s="4"/>
      <c r="M483" s="4"/>
    </row>
    <row r="484" spans="1:13" x14ac:dyDescent="0.25">
      <c r="A484" s="12"/>
      <c r="B484" s="18" t="s">
        <v>758</v>
      </c>
      <c r="C484" s="12" t="str">
        <f>IF(ISERROR(VLOOKUP($B484,Lists!$B$4:$C$12,2,FALSE)),"",VLOOKUP($B484,Lists!$B$4:$C$12,2,FALSE))</f>
        <v/>
      </c>
      <c r="D484" s="18" t="s">
        <v>801</v>
      </c>
      <c r="E484" s="25"/>
      <c r="F484" s="25" t="s">
        <v>1117</v>
      </c>
      <c r="G484" s="25" t="str">
        <f>IF(ISERROR(VLOOKUP($B484&amp;" "&amp;$H484,Lists!$N$4:$O$14,2,FALSE)),"",VLOOKUP($B484&amp;" "&amp;$H484,Lists!$N$4:$O$14,2,FALSE))</f>
        <v/>
      </c>
      <c r="H484" s="25" t="str">
        <f>IF(ISERROR(VLOOKUP($F484,Lists!$L$4:$M$7,2,FALSE)),"",VLOOKUP($F484,Lists!$L$4:$M$7,2,FALSE))</f>
        <v/>
      </c>
      <c r="I484" s="96" t="str">
        <f t="shared" si="18"/>
        <v/>
      </c>
      <c r="J484" s="25" t="str">
        <f t="shared" si="19"/>
        <v/>
      </c>
      <c r="K484" s="25" t="str">
        <f>IF(ISERROR(VLOOKUP($B484,Lists!$B$4:$K$12,10,FALSE)),"",IF(B484="Hydrogen",LOOKUP(D484,Lists!$AL$4:$AL$7,Lists!$AM$4:$AM$7),VLOOKUP($B484,Lists!$B$4:$K$12,10,FALSE)))</f>
        <v/>
      </c>
      <c r="L484" s="4"/>
      <c r="M484" s="4"/>
    </row>
    <row r="485" spans="1:13" x14ac:dyDescent="0.25">
      <c r="A485" s="12"/>
      <c r="B485" s="18" t="s">
        <v>758</v>
      </c>
      <c r="C485" s="12" t="str">
        <f>IF(ISERROR(VLOOKUP($B485,Lists!$B$4:$C$12,2,FALSE)),"",VLOOKUP($B485,Lists!$B$4:$C$12,2,FALSE))</f>
        <v/>
      </c>
      <c r="D485" s="18" t="s">
        <v>801</v>
      </c>
      <c r="E485" s="25"/>
      <c r="F485" s="25" t="s">
        <v>1117</v>
      </c>
      <c r="G485" s="25" t="str">
        <f>IF(ISERROR(VLOOKUP($B485&amp;" "&amp;$H485,Lists!$N$4:$O$14,2,FALSE)),"",VLOOKUP($B485&amp;" "&amp;$H485,Lists!$N$4:$O$14,2,FALSE))</f>
        <v/>
      </c>
      <c r="H485" s="25" t="str">
        <f>IF(ISERROR(VLOOKUP($F485,Lists!$L$4:$M$7,2,FALSE)),"",VLOOKUP($F485,Lists!$L$4:$M$7,2,FALSE))</f>
        <v/>
      </c>
      <c r="I485" s="96" t="str">
        <f t="shared" si="18"/>
        <v/>
      </c>
      <c r="J485" s="25" t="str">
        <f t="shared" si="19"/>
        <v/>
      </c>
      <c r="K485" s="25" t="str">
        <f>IF(ISERROR(VLOOKUP($B485,Lists!$B$4:$K$12,10,FALSE)),"",IF(B485="Hydrogen",LOOKUP(D485,Lists!$AL$4:$AL$7,Lists!$AM$4:$AM$7),VLOOKUP($B485,Lists!$B$4:$K$12,10,FALSE)))</f>
        <v/>
      </c>
      <c r="L485" s="4"/>
      <c r="M485" s="4"/>
    </row>
    <row r="486" spans="1:13" x14ac:dyDescent="0.25">
      <c r="A486" s="12"/>
      <c r="B486" s="18" t="s">
        <v>758</v>
      </c>
      <c r="C486" s="12" t="str">
        <f>IF(ISERROR(VLOOKUP($B486,Lists!$B$4:$C$12,2,FALSE)),"",VLOOKUP($B486,Lists!$B$4:$C$12,2,FALSE))</f>
        <v/>
      </c>
      <c r="D486" s="18" t="s">
        <v>801</v>
      </c>
      <c r="E486" s="25"/>
      <c r="F486" s="25" t="s">
        <v>1117</v>
      </c>
      <c r="G486" s="25" t="str">
        <f>IF(ISERROR(VLOOKUP($B486&amp;" "&amp;$H486,Lists!$N$4:$O$14,2,FALSE)),"",VLOOKUP($B486&amp;" "&amp;$H486,Lists!$N$4:$O$14,2,FALSE))</f>
        <v/>
      </c>
      <c r="H486" s="25" t="str">
        <f>IF(ISERROR(VLOOKUP($F486,Lists!$L$4:$M$7,2,FALSE)),"",VLOOKUP($F486,Lists!$L$4:$M$7,2,FALSE))</f>
        <v/>
      </c>
      <c r="I486" s="96" t="str">
        <f t="shared" si="18"/>
        <v/>
      </c>
      <c r="J486" s="25" t="str">
        <f t="shared" si="19"/>
        <v/>
      </c>
      <c r="K486" s="25" t="str">
        <f>IF(ISERROR(VLOOKUP($B486,Lists!$B$4:$K$12,10,FALSE)),"",IF(B486="Hydrogen",LOOKUP(D486,Lists!$AL$4:$AL$7,Lists!$AM$4:$AM$7),VLOOKUP($B486,Lists!$B$4:$K$12,10,FALSE)))</f>
        <v/>
      </c>
      <c r="L486" s="4"/>
      <c r="M486" s="4"/>
    </row>
    <row r="487" spans="1:13" x14ac:dyDescent="0.25">
      <c r="A487" s="12"/>
      <c r="B487" s="18" t="s">
        <v>758</v>
      </c>
      <c r="C487" s="12" t="str">
        <f>IF(ISERROR(VLOOKUP($B487,Lists!$B$4:$C$12,2,FALSE)),"",VLOOKUP($B487,Lists!$B$4:$C$12,2,FALSE))</f>
        <v/>
      </c>
      <c r="D487" s="18" t="s">
        <v>801</v>
      </c>
      <c r="E487" s="25"/>
      <c r="F487" s="25" t="s">
        <v>1117</v>
      </c>
      <c r="G487" s="25" t="str">
        <f>IF(ISERROR(VLOOKUP($B487&amp;" "&amp;$H487,Lists!$N$4:$O$14,2,FALSE)),"",VLOOKUP($B487&amp;" "&amp;$H487,Lists!$N$4:$O$14,2,FALSE))</f>
        <v/>
      </c>
      <c r="H487" s="25" t="str">
        <f>IF(ISERROR(VLOOKUP($F487,Lists!$L$4:$M$7,2,FALSE)),"",VLOOKUP($F487,Lists!$L$4:$M$7,2,FALSE))</f>
        <v/>
      </c>
      <c r="I487" s="96" t="str">
        <f t="shared" si="18"/>
        <v/>
      </c>
      <c r="J487" s="25" t="str">
        <f t="shared" si="19"/>
        <v/>
      </c>
      <c r="K487" s="25" t="str">
        <f>IF(ISERROR(VLOOKUP($B487,Lists!$B$4:$K$12,10,FALSE)),"",IF(B487="Hydrogen",LOOKUP(D487,Lists!$AL$4:$AL$7,Lists!$AM$4:$AM$7),VLOOKUP($B487,Lists!$B$4:$K$12,10,FALSE)))</f>
        <v/>
      </c>
      <c r="L487" s="4"/>
      <c r="M487" s="4"/>
    </row>
    <row r="488" spans="1:13" x14ac:dyDescent="0.25">
      <c r="A488" s="12"/>
      <c r="B488" s="18" t="s">
        <v>758</v>
      </c>
      <c r="C488" s="12" t="str">
        <f>IF(ISERROR(VLOOKUP($B488,Lists!$B$4:$C$12,2,FALSE)),"",VLOOKUP($B488,Lists!$B$4:$C$12,2,FALSE))</f>
        <v/>
      </c>
      <c r="D488" s="18" t="s">
        <v>801</v>
      </c>
      <c r="E488" s="25"/>
      <c r="F488" s="25" t="s">
        <v>1117</v>
      </c>
      <c r="G488" s="25" t="str">
        <f>IF(ISERROR(VLOOKUP($B488&amp;" "&amp;$H488,Lists!$N$4:$O$14,2,FALSE)),"",VLOOKUP($B488&amp;" "&amp;$H488,Lists!$N$4:$O$14,2,FALSE))</f>
        <v/>
      </c>
      <c r="H488" s="25" t="str">
        <f>IF(ISERROR(VLOOKUP($F488,Lists!$L$4:$M$7,2,FALSE)),"",VLOOKUP($F488,Lists!$L$4:$M$7,2,FALSE))</f>
        <v/>
      </c>
      <c r="I488" s="96" t="str">
        <f t="shared" si="18"/>
        <v/>
      </c>
      <c r="J488" s="25" t="str">
        <f t="shared" si="19"/>
        <v/>
      </c>
      <c r="K488" s="25" t="str">
        <f>IF(ISERROR(VLOOKUP($B488,Lists!$B$4:$K$12,10,FALSE)),"",IF(B488="Hydrogen",LOOKUP(D488,Lists!$AL$4:$AL$7,Lists!$AM$4:$AM$7),VLOOKUP($B488,Lists!$B$4:$K$12,10,FALSE)))</f>
        <v/>
      </c>
      <c r="L488" s="4"/>
      <c r="M488" s="4"/>
    </row>
    <row r="489" spans="1:13" x14ac:dyDescent="0.25">
      <c r="A489" s="12"/>
      <c r="B489" s="18" t="s">
        <v>758</v>
      </c>
      <c r="C489" s="12" t="str">
        <f>IF(ISERROR(VLOOKUP($B489,Lists!$B$4:$C$12,2,FALSE)),"",VLOOKUP($B489,Lists!$B$4:$C$12,2,FALSE))</f>
        <v/>
      </c>
      <c r="D489" s="18" t="s">
        <v>801</v>
      </c>
      <c r="E489" s="25"/>
      <c r="F489" s="25" t="s">
        <v>1117</v>
      </c>
      <c r="G489" s="25" t="str">
        <f>IF(ISERROR(VLOOKUP($B489&amp;" "&amp;$H489,Lists!$N$4:$O$14,2,FALSE)),"",VLOOKUP($B489&amp;" "&amp;$H489,Lists!$N$4:$O$14,2,FALSE))</f>
        <v/>
      </c>
      <c r="H489" s="25" t="str">
        <f>IF(ISERROR(VLOOKUP($F489,Lists!$L$4:$M$7,2,FALSE)),"",VLOOKUP($F489,Lists!$L$4:$M$7,2,FALSE))</f>
        <v/>
      </c>
      <c r="I489" s="96" t="str">
        <f t="shared" si="18"/>
        <v/>
      </c>
      <c r="J489" s="25" t="str">
        <f t="shared" si="19"/>
        <v/>
      </c>
      <c r="K489" s="25" t="str">
        <f>IF(ISERROR(VLOOKUP($B489,Lists!$B$4:$K$12,10,FALSE)),"",IF(B489="Hydrogen",LOOKUP(D489,Lists!$AL$4:$AL$7,Lists!$AM$4:$AM$7),VLOOKUP($B489,Lists!$B$4:$K$12,10,FALSE)))</f>
        <v/>
      </c>
      <c r="L489" s="4"/>
      <c r="M489" s="4"/>
    </row>
    <row r="490" spans="1:13" x14ac:dyDescent="0.25">
      <c r="A490" s="12"/>
      <c r="B490" s="18" t="s">
        <v>758</v>
      </c>
      <c r="C490" s="12" t="str">
        <f>IF(ISERROR(VLOOKUP($B490,Lists!$B$4:$C$12,2,FALSE)),"",VLOOKUP($B490,Lists!$B$4:$C$12,2,FALSE))</f>
        <v/>
      </c>
      <c r="D490" s="18" t="s">
        <v>801</v>
      </c>
      <c r="E490" s="25"/>
      <c r="F490" s="25" t="s">
        <v>1117</v>
      </c>
      <c r="G490" s="25" t="str">
        <f>IF(ISERROR(VLOOKUP($B490&amp;" "&amp;$H490,Lists!$N$4:$O$14,2,FALSE)),"",VLOOKUP($B490&amp;" "&amp;$H490,Lists!$N$4:$O$14,2,FALSE))</f>
        <v/>
      </c>
      <c r="H490" s="25" t="str">
        <f>IF(ISERROR(VLOOKUP($F490,Lists!$L$4:$M$7,2,FALSE)),"",VLOOKUP($F490,Lists!$L$4:$M$7,2,FALSE))</f>
        <v/>
      </c>
      <c r="I490" s="96" t="str">
        <f t="shared" si="18"/>
        <v/>
      </c>
      <c r="J490" s="25" t="str">
        <f t="shared" si="19"/>
        <v/>
      </c>
      <c r="K490" s="25" t="str">
        <f>IF(ISERROR(VLOOKUP($B490,Lists!$B$4:$K$12,10,FALSE)),"",IF(B490="Hydrogen",LOOKUP(D490,Lists!$AL$4:$AL$7,Lists!$AM$4:$AM$7),VLOOKUP($B490,Lists!$B$4:$K$12,10,FALSE)))</f>
        <v/>
      </c>
      <c r="L490" s="4"/>
      <c r="M490" s="4"/>
    </row>
    <row r="491" spans="1:13" x14ac:dyDescent="0.25">
      <c r="A491" s="12"/>
      <c r="B491" s="18" t="s">
        <v>758</v>
      </c>
      <c r="C491" s="12" t="str">
        <f>IF(ISERROR(VLOOKUP($B491,Lists!$B$4:$C$12,2,FALSE)),"",VLOOKUP($B491,Lists!$B$4:$C$12,2,FALSE))</f>
        <v/>
      </c>
      <c r="D491" s="18" t="s">
        <v>801</v>
      </c>
      <c r="E491" s="25"/>
      <c r="F491" s="25" t="s">
        <v>1117</v>
      </c>
      <c r="G491" s="25" t="str">
        <f>IF(ISERROR(VLOOKUP($B491&amp;" "&amp;$H491,Lists!$N$4:$O$14,2,FALSE)),"",VLOOKUP($B491&amp;" "&amp;$H491,Lists!$N$4:$O$14,2,FALSE))</f>
        <v/>
      </c>
      <c r="H491" s="25" t="str">
        <f>IF(ISERROR(VLOOKUP($F491,Lists!$L$4:$M$7,2,FALSE)),"",VLOOKUP($F491,Lists!$L$4:$M$7,2,FALSE))</f>
        <v/>
      </c>
      <c r="I491" s="96" t="str">
        <f t="shared" si="18"/>
        <v/>
      </c>
      <c r="J491" s="25" t="str">
        <f t="shared" si="19"/>
        <v/>
      </c>
      <c r="K491" s="25" t="str">
        <f>IF(ISERROR(VLOOKUP($B491,Lists!$B$4:$K$12,10,FALSE)),"",IF(B491="Hydrogen",LOOKUP(D491,Lists!$AL$4:$AL$7,Lists!$AM$4:$AM$7),VLOOKUP($B491,Lists!$B$4:$K$12,10,FALSE)))</f>
        <v/>
      </c>
      <c r="L491" s="4"/>
      <c r="M491" s="4"/>
    </row>
    <row r="492" spans="1:13" x14ac:dyDescent="0.25">
      <c r="A492" s="12"/>
      <c r="B492" s="18" t="s">
        <v>758</v>
      </c>
      <c r="C492" s="12" t="str">
        <f>IF(ISERROR(VLOOKUP($B492,Lists!$B$4:$C$12,2,FALSE)),"",VLOOKUP($B492,Lists!$B$4:$C$12,2,FALSE))</f>
        <v/>
      </c>
      <c r="D492" s="18" t="s">
        <v>801</v>
      </c>
      <c r="E492" s="25"/>
      <c r="F492" s="25" t="s">
        <v>1117</v>
      </c>
      <c r="G492" s="25" t="str">
        <f>IF(ISERROR(VLOOKUP($B492&amp;" "&amp;$H492,Lists!$N$4:$O$14,2,FALSE)),"",VLOOKUP($B492&amp;" "&amp;$H492,Lists!$N$4:$O$14,2,FALSE))</f>
        <v/>
      </c>
      <c r="H492" s="25" t="str">
        <f>IF(ISERROR(VLOOKUP($F492,Lists!$L$4:$M$7,2,FALSE)),"",VLOOKUP($F492,Lists!$L$4:$M$7,2,FALSE))</f>
        <v/>
      </c>
      <c r="I492" s="96" t="str">
        <f t="shared" si="18"/>
        <v/>
      </c>
      <c r="J492" s="25" t="str">
        <f t="shared" si="19"/>
        <v/>
      </c>
      <c r="K492" s="25" t="str">
        <f>IF(ISERROR(VLOOKUP($B492,Lists!$B$4:$K$12,10,FALSE)),"",IF(B492="Hydrogen",LOOKUP(D492,Lists!$AL$4:$AL$7,Lists!$AM$4:$AM$7),VLOOKUP($B492,Lists!$B$4:$K$12,10,FALSE)))</f>
        <v/>
      </c>
      <c r="L492" s="4"/>
      <c r="M492" s="4"/>
    </row>
    <row r="493" spans="1:13" x14ac:dyDescent="0.25">
      <c r="A493" s="12"/>
      <c r="B493" s="18" t="s">
        <v>758</v>
      </c>
      <c r="C493" s="12" t="str">
        <f>IF(ISERROR(VLOOKUP($B493,Lists!$B$4:$C$12,2,FALSE)),"",VLOOKUP($B493,Lists!$B$4:$C$12,2,FALSE))</f>
        <v/>
      </c>
      <c r="D493" s="18" t="s">
        <v>801</v>
      </c>
      <c r="E493" s="25"/>
      <c r="F493" s="25" t="s">
        <v>1117</v>
      </c>
      <c r="G493" s="25" t="str">
        <f>IF(ISERROR(VLOOKUP($B493&amp;" "&amp;$H493,Lists!$N$4:$O$14,2,FALSE)),"",VLOOKUP($B493&amp;" "&amp;$H493,Lists!$N$4:$O$14,2,FALSE))</f>
        <v/>
      </c>
      <c r="H493" s="25" t="str">
        <f>IF(ISERROR(VLOOKUP($F493,Lists!$L$4:$M$7,2,FALSE)),"",VLOOKUP($F493,Lists!$L$4:$M$7,2,FALSE))</f>
        <v/>
      </c>
      <c r="I493" s="96" t="str">
        <f t="shared" si="18"/>
        <v/>
      </c>
      <c r="J493" s="25" t="str">
        <f t="shared" si="19"/>
        <v/>
      </c>
      <c r="K493" s="25" t="str">
        <f>IF(ISERROR(VLOOKUP($B493,Lists!$B$4:$K$12,10,FALSE)),"",IF(B493="Hydrogen",LOOKUP(D493,Lists!$AL$4:$AL$7,Lists!$AM$4:$AM$7),VLOOKUP($B493,Lists!$B$4:$K$12,10,FALSE)))</f>
        <v/>
      </c>
      <c r="L493" s="4"/>
      <c r="M493" s="4"/>
    </row>
    <row r="494" spans="1:13" x14ac:dyDescent="0.25">
      <c r="A494" s="12"/>
      <c r="B494" s="18" t="s">
        <v>758</v>
      </c>
      <c r="C494" s="12" t="str">
        <f>IF(ISERROR(VLOOKUP($B494,Lists!$B$4:$C$12,2,FALSE)),"",VLOOKUP($B494,Lists!$B$4:$C$12,2,FALSE))</f>
        <v/>
      </c>
      <c r="D494" s="18" t="s">
        <v>801</v>
      </c>
      <c r="E494" s="25"/>
      <c r="F494" s="25" t="s">
        <v>1117</v>
      </c>
      <c r="G494" s="25" t="str">
        <f>IF(ISERROR(VLOOKUP($B494&amp;" "&amp;$H494,Lists!$N$4:$O$14,2,FALSE)),"",VLOOKUP($B494&amp;" "&amp;$H494,Lists!$N$4:$O$14,2,FALSE))</f>
        <v/>
      </c>
      <c r="H494" s="25" t="str">
        <f>IF(ISERROR(VLOOKUP($F494,Lists!$L$4:$M$7,2,FALSE)),"",VLOOKUP($F494,Lists!$L$4:$M$7,2,FALSE))</f>
        <v/>
      </c>
      <c r="I494" s="96" t="str">
        <f t="shared" si="18"/>
        <v/>
      </c>
      <c r="J494" s="25" t="str">
        <f t="shared" si="19"/>
        <v/>
      </c>
      <c r="K494" s="25" t="str">
        <f>IF(ISERROR(VLOOKUP($B494,Lists!$B$4:$K$12,10,FALSE)),"",IF(B494="Hydrogen",LOOKUP(D494,Lists!$AL$4:$AL$7,Lists!$AM$4:$AM$7),VLOOKUP($B494,Lists!$B$4:$K$12,10,FALSE)))</f>
        <v/>
      </c>
      <c r="L494" s="4"/>
      <c r="M494" s="4"/>
    </row>
    <row r="495" spans="1:13" x14ac:dyDescent="0.25">
      <c r="A495" s="12"/>
      <c r="B495" s="18" t="s">
        <v>758</v>
      </c>
      <c r="C495" s="12" t="str">
        <f>IF(ISERROR(VLOOKUP($B495,Lists!$B$4:$C$12,2,FALSE)),"",VLOOKUP($B495,Lists!$B$4:$C$12,2,FALSE))</f>
        <v/>
      </c>
      <c r="D495" s="18" t="s">
        <v>801</v>
      </c>
      <c r="E495" s="25"/>
      <c r="F495" s="25" t="s">
        <v>1117</v>
      </c>
      <c r="G495" s="25" t="str">
        <f>IF(ISERROR(VLOOKUP($B495&amp;" "&amp;$H495,Lists!$N$4:$O$14,2,FALSE)),"",VLOOKUP($B495&amp;" "&amp;$H495,Lists!$N$4:$O$14,2,FALSE))</f>
        <v/>
      </c>
      <c r="H495" s="25" t="str">
        <f>IF(ISERROR(VLOOKUP($F495,Lists!$L$4:$M$7,2,FALSE)),"",VLOOKUP($F495,Lists!$L$4:$M$7,2,FALSE))</f>
        <v/>
      </c>
      <c r="I495" s="96" t="str">
        <f t="shared" si="18"/>
        <v/>
      </c>
      <c r="J495" s="25" t="str">
        <f t="shared" si="19"/>
        <v/>
      </c>
      <c r="K495" s="25" t="str">
        <f>IF(ISERROR(VLOOKUP($B495,Lists!$B$4:$K$12,10,FALSE)),"",IF(B495="Hydrogen",LOOKUP(D495,Lists!$AL$4:$AL$7,Lists!$AM$4:$AM$7),VLOOKUP($B495,Lists!$B$4:$K$12,10,FALSE)))</f>
        <v/>
      </c>
      <c r="L495" s="4"/>
      <c r="M495" s="4"/>
    </row>
    <row r="496" spans="1:13" x14ac:dyDescent="0.25">
      <c r="A496" s="12"/>
      <c r="B496" s="18" t="s">
        <v>758</v>
      </c>
      <c r="C496" s="12" t="str">
        <f>IF(ISERROR(VLOOKUP($B496,Lists!$B$4:$C$12,2,FALSE)),"",VLOOKUP($B496,Lists!$B$4:$C$12,2,FALSE))</f>
        <v/>
      </c>
      <c r="D496" s="18" t="s">
        <v>801</v>
      </c>
      <c r="E496" s="25"/>
      <c r="F496" s="25" t="s">
        <v>1117</v>
      </c>
      <c r="G496" s="25" t="str">
        <f>IF(ISERROR(VLOOKUP($B496&amp;" "&amp;$H496,Lists!$N$4:$O$14,2,FALSE)),"",VLOOKUP($B496&amp;" "&amp;$H496,Lists!$N$4:$O$14,2,FALSE))</f>
        <v/>
      </c>
      <c r="H496" s="25" t="str">
        <f>IF(ISERROR(VLOOKUP($F496,Lists!$L$4:$M$7,2,FALSE)),"",VLOOKUP($F496,Lists!$L$4:$M$7,2,FALSE))</f>
        <v/>
      </c>
      <c r="I496" s="96" t="str">
        <f t="shared" si="18"/>
        <v/>
      </c>
      <c r="J496" s="25" t="str">
        <f t="shared" si="19"/>
        <v/>
      </c>
      <c r="K496" s="25" t="str">
        <f>IF(ISERROR(VLOOKUP($B496,Lists!$B$4:$K$12,10,FALSE)),"",IF(B496="Hydrogen",LOOKUP(D496,Lists!$AL$4:$AL$7,Lists!$AM$4:$AM$7),VLOOKUP($B496,Lists!$B$4:$K$12,10,FALSE)))</f>
        <v/>
      </c>
      <c r="L496" s="4"/>
      <c r="M496" s="4"/>
    </row>
    <row r="497" spans="1:13" x14ac:dyDescent="0.25">
      <c r="A497" s="12"/>
      <c r="B497" s="18" t="s">
        <v>758</v>
      </c>
      <c r="C497" s="12" t="str">
        <f>IF(ISERROR(VLOOKUP($B497,Lists!$B$4:$C$12,2,FALSE)),"",VLOOKUP($B497,Lists!$B$4:$C$12,2,FALSE))</f>
        <v/>
      </c>
      <c r="D497" s="18" t="s">
        <v>801</v>
      </c>
      <c r="E497" s="25"/>
      <c r="F497" s="25" t="s">
        <v>1117</v>
      </c>
      <c r="G497" s="25" t="str">
        <f>IF(ISERROR(VLOOKUP($B497&amp;" "&amp;$H497,Lists!$N$4:$O$14,2,FALSE)),"",VLOOKUP($B497&amp;" "&amp;$H497,Lists!$N$4:$O$14,2,FALSE))</f>
        <v/>
      </c>
      <c r="H497" s="25" t="str">
        <f>IF(ISERROR(VLOOKUP($F497,Lists!$L$4:$M$7,2,FALSE)),"",VLOOKUP($F497,Lists!$L$4:$M$7,2,FALSE))</f>
        <v/>
      </c>
      <c r="I497" s="96" t="str">
        <f t="shared" si="18"/>
        <v/>
      </c>
      <c r="J497" s="25" t="str">
        <f t="shared" si="19"/>
        <v/>
      </c>
      <c r="K497" s="25" t="str">
        <f>IF(ISERROR(VLOOKUP($B497,Lists!$B$4:$K$12,10,FALSE)),"",IF(B497="Hydrogen",LOOKUP(D497,Lists!$AL$4:$AL$7,Lists!$AM$4:$AM$7),VLOOKUP($B497,Lists!$B$4:$K$12,10,FALSE)))</f>
        <v/>
      </c>
      <c r="L497" s="4"/>
      <c r="M497" s="4"/>
    </row>
    <row r="498" spans="1:13" x14ac:dyDescent="0.25">
      <c r="A498" s="12"/>
      <c r="B498" s="18" t="s">
        <v>758</v>
      </c>
      <c r="C498" s="12" t="str">
        <f>IF(ISERROR(VLOOKUP($B498,Lists!$B$4:$C$12,2,FALSE)),"",VLOOKUP($B498,Lists!$B$4:$C$12,2,FALSE))</f>
        <v/>
      </c>
      <c r="D498" s="18" t="s">
        <v>801</v>
      </c>
      <c r="E498" s="25"/>
      <c r="F498" s="25" t="s">
        <v>1117</v>
      </c>
      <c r="G498" s="25" t="str">
        <f>IF(ISERROR(VLOOKUP($B498&amp;" "&amp;$H498,Lists!$N$4:$O$14,2,FALSE)),"",VLOOKUP($B498&amp;" "&amp;$H498,Lists!$N$4:$O$14,2,FALSE))</f>
        <v/>
      </c>
      <c r="H498" s="25" t="str">
        <f>IF(ISERROR(VLOOKUP($F498,Lists!$L$4:$M$7,2,FALSE)),"",VLOOKUP($F498,Lists!$L$4:$M$7,2,FALSE))</f>
        <v/>
      </c>
      <c r="I498" s="96" t="str">
        <f t="shared" si="18"/>
        <v/>
      </c>
      <c r="J498" s="25" t="str">
        <f t="shared" si="19"/>
        <v/>
      </c>
      <c r="K498" s="25" t="str">
        <f>IF(ISERROR(VLOOKUP($B498,Lists!$B$4:$K$12,10,FALSE)),"",IF(B498="Hydrogen",LOOKUP(D498,Lists!$AL$4:$AL$7,Lists!$AM$4:$AM$7),VLOOKUP($B498,Lists!$B$4:$K$12,10,FALSE)))</f>
        <v/>
      </c>
      <c r="L498" s="4"/>
      <c r="M498" s="4"/>
    </row>
    <row r="499" spans="1:13" x14ac:dyDescent="0.25">
      <c r="A499" s="12"/>
      <c r="B499" s="18" t="s">
        <v>758</v>
      </c>
      <c r="C499" s="12" t="str">
        <f>IF(ISERROR(VLOOKUP($B499,Lists!$B$4:$C$12,2,FALSE)),"",VLOOKUP($B499,Lists!$B$4:$C$12,2,FALSE))</f>
        <v/>
      </c>
      <c r="D499" s="18" t="s">
        <v>801</v>
      </c>
      <c r="E499" s="25"/>
      <c r="F499" s="25" t="s">
        <v>1117</v>
      </c>
      <c r="G499" s="25" t="str">
        <f>IF(ISERROR(VLOOKUP($B499&amp;" "&amp;$H499,Lists!$N$4:$O$14,2,FALSE)),"",VLOOKUP($B499&amp;" "&amp;$H499,Lists!$N$4:$O$14,2,FALSE))</f>
        <v/>
      </c>
      <c r="H499" s="25" t="str">
        <f>IF(ISERROR(VLOOKUP($F499,Lists!$L$4:$M$7,2,FALSE)),"",VLOOKUP($F499,Lists!$L$4:$M$7,2,FALSE))</f>
        <v/>
      </c>
      <c r="I499" s="96" t="str">
        <f t="shared" si="18"/>
        <v/>
      </c>
      <c r="J499" s="25" t="str">
        <f t="shared" si="19"/>
        <v/>
      </c>
      <c r="K499" s="25" t="str">
        <f>IF(ISERROR(VLOOKUP($B499,Lists!$B$4:$K$12,10,FALSE)),"",IF(B499="Hydrogen",LOOKUP(D499,Lists!$AL$4:$AL$7,Lists!$AM$4:$AM$7),VLOOKUP($B499,Lists!$B$4:$K$12,10,FALSE)))</f>
        <v/>
      </c>
      <c r="L499" s="4"/>
      <c r="M499" s="4"/>
    </row>
    <row r="500" spans="1:13" x14ac:dyDescent="0.25">
      <c r="A500" s="12"/>
      <c r="B500" s="18" t="s">
        <v>758</v>
      </c>
      <c r="C500" s="12" t="str">
        <f>IF(ISERROR(VLOOKUP($B500,Lists!$B$4:$C$12,2,FALSE)),"",VLOOKUP($B500,Lists!$B$4:$C$12,2,FALSE))</f>
        <v/>
      </c>
      <c r="D500" s="18" t="s">
        <v>801</v>
      </c>
      <c r="E500" s="25"/>
      <c r="F500" s="25" t="s">
        <v>1117</v>
      </c>
      <c r="G500" s="25" t="str">
        <f>IF(ISERROR(VLOOKUP($B500&amp;" "&amp;$H500,Lists!$N$4:$O$14,2,FALSE)),"",VLOOKUP($B500&amp;" "&amp;$H500,Lists!$N$4:$O$14,2,FALSE))</f>
        <v/>
      </c>
      <c r="H500" s="25" t="str">
        <f>IF(ISERROR(VLOOKUP($F500,Lists!$L$4:$M$7,2,FALSE)),"",VLOOKUP($F500,Lists!$L$4:$M$7,2,FALSE))</f>
        <v/>
      </c>
      <c r="I500" s="96" t="str">
        <f t="shared" si="18"/>
        <v/>
      </c>
      <c r="J500" s="25" t="str">
        <f t="shared" si="19"/>
        <v/>
      </c>
      <c r="K500" s="25" t="str">
        <f>IF(ISERROR(VLOOKUP($B500,Lists!$B$4:$K$12,10,FALSE)),"",IF(B500="Hydrogen",LOOKUP(D500,Lists!$AL$4:$AL$7,Lists!$AM$4:$AM$7),VLOOKUP($B500,Lists!$B$4:$K$12,10,FALSE)))</f>
        <v/>
      </c>
      <c r="L500" s="4"/>
      <c r="M500" s="4"/>
    </row>
    <row r="501" spans="1:13" x14ac:dyDescent="0.25">
      <c r="A501" s="12"/>
      <c r="B501" s="18" t="s">
        <v>758</v>
      </c>
      <c r="C501" s="12" t="str">
        <f>IF(ISERROR(VLOOKUP($B501,Lists!$B$4:$C$12,2,FALSE)),"",VLOOKUP($B501,Lists!$B$4:$C$12,2,FALSE))</f>
        <v/>
      </c>
      <c r="D501" s="18" t="s">
        <v>801</v>
      </c>
      <c r="E501" s="25"/>
      <c r="F501" s="25" t="s">
        <v>1117</v>
      </c>
      <c r="G501" s="25" t="str">
        <f>IF(ISERROR(VLOOKUP($B501&amp;" "&amp;$H501,Lists!$N$4:$O$14,2,FALSE)),"",VLOOKUP($B501&amp;" "&amp;$H501,Lists!$N$4:$O$14,2,FALSE))</f>
        <v/>
      </c>
      <c r="H501" s="25" t="str">
        <f>IF(ISERROR(VLOOKUP($F501,Lists!$L$4:$M$7,2,FALSE)),"",VLOOKUP($F501,Lists!$L$4:$M$7,2,FALSE))</f>
        <v/>
      </c>
      <c r="I501" s="96" t="str">
        <f t="shared" si="18"/>
        <v/>
      </c>
      <c r="J501" s="25" t="str">
        <f t="shared" si="19"/>
        <v/>
      </c>
      <c r="K501" s="25" t="str">
        <f>IF(ISERROR(VLOOKUP($B501,Lists!$B$4:$K$12,10,FALSE)),"",IF(B501="Hydrogen",LOOKUP(D501,Lists!$AL$4:$AL$7,Lists!$AM$4:$AM$7),VLOOKUP($B501,Lists!$B$4:$K$12,10,FALSE)))</f>
        <v/>
      </c>
      <c r="L501" s="4"/>
      <c r="M501" s="4"/>
    </row>
    <row r="502" spans="1:13" x14ac:dyDescent="0.25">
      <c r="A502" s="12"/>
      <c r="B502" s="18" t="s">
        <v>758</v>
      </c>
      <c r="C502" s="12" t="str">
        <f>IF(ISERROR(VLOOKUP($B502,Lists!$B$4:$C$12,2,FALSE)),"",VLOOKUP($B502,Lists!$B$4:$C$12,2,FALSE))</f>
        <v/>
      </c>
      <c r="D502" s="18" t="s">
        <v>801</v>
      </c>
      <c r="E502" s="25"/>
      <c r="F502" s="25" t="s">
        <v>1117</v>
      </c>
      <c r="G502" s="25" t="str">
        <f>IF(ISERROR(VLOOKUP($B502&amp;" "&amp;$H502,Lists!$N$4:$O$14,2,FALSE)),"",VLOOKUP($B502&amp;" "&amp;$H502,Lists!$N$4:$O$14,2,FALSE))</f>
        <v/>
      </c>
      <c r="H502" s="25" t="str">
        <f>IF(ISERROR(VLOOKUP($F502,Lists!$L$4:$M$7,2,FALSE)),"",VLOOKUP($F502,Lists!$L$4:$M$7,2,FALSE))</f>
        <v/>
      </c>
      <c r="I502" s="96" t="str">
        <f t="shared" si="18"/>
        <v/>
      </c>
      <c r="J502" s="25" t="str">
        <f t="shared" si="19"/>
        <v/>
      </c>
      <c r="K502" s="25" t="str">
        <f>IF(ISERROR(VLOOKUP($B502,Lists!$B$4:$K$12,10,FALSE)),"",IF(B502="Hydrogen",LOOKUP(D502,Lists!$AL$4:$AL$7,Lists!$AM$4:$AM$7),VLOOKUP($B502,Lists!$B$4:$K$12,10,FALSE)))</f>
        <v/>
      </c>
      <c r="L502" s="4"/>
      <c r="M502" s="4"/>
    </row>
    <row r="503" spans="1:13" x14ac:dyDescent="0.25">
      <c r="A503" s="12"/>
      <c r="B503" s="18" t="s">
        <v>758</v>
      </c>
      <c r="C503" s="12" t="str">
        <f>IF(ISERROR(VLOOKUP($B503,Lists!$B$4:$C$12,2,FALSE)),"",VLOOKUP($B503,Lists!$B$4:$C$12,2,FALSE))</f>
        <v/>
      </c>
      <c r="D503" s="18" t="s">
        <v>801</v>
      </c>
      <c r="E503" s="25"/>
      <c r="F503" s="25" t="s">
        <v>1117</v>
      </c>
      <c r="G503" s="25" t="str">
        <f>IF(ISERROR(VLOOKUP($B503&amp;" "&amp;$H503,Lists!$N$4:$O$14,2,FALSE)),"",VLOOKUP($B503&amp;" "&amp;$H503,Lists!$N$4:$O$14,2,FALSE))</f>
        <v/>
      </c>
      <c r="H503" s="25" t="str">
        <f>IF(ISERROR(VLOOKUP($F503,Lists!$L$4:$M$7,2,FALSE)),"",VLOOKUP($F503,Lists!$L$4:$M$7,2,FALSE))</f>
        <v/>
      </c>
      <c r="I503" s="96" t="str">
        <f t="shared" si="18"/>
        <v/>
      </c>
      <c r="J503" s="25" t="str">
        <f t="shared" si="19"/>
        <v/>
      </c>
      <c r="K503" s="25" t="str">
        <f>IF(ISERROR(VLOOKUP($B503,Lists!$B$4:$K$12,10,FALSE)),"",IF(B503="Hydrogen",LOOKUP(D503,Lists!$AL$4:$AL$7,Lists!$AM$4:$AM$7),VLOOKUP($B503,Lists!$B$4:$K$12,10,FALSE)))</f>
        <v/>
      </c>
      <c r="L503" s="4"/>
      <c r="M503" s="4"/>
    </row>
    <row r="504" spans="1:13" x14ac:dyDescent="0.25">
      <c r="A504" s="12"/>
      <c r="B504" s="18" t="s">
        <v>758</v>
      </c>
      <c r="C504" s="12" t="str">
        <f>IF(ISERROR(VLOOKUP($B504,Lists!$B$4:$C$12,2,FALSE)),"",VLOOKUP($B504,Lists!$B$4:$C$12,2,FALSE))</f>
        <v/>
      </c>
      <c r="D504" s="18" t="s">
        <v>801</v>
      </c>
      <c r="E504" s="25"/>
      <c r="F504" s="25" t="s">
        <v>1117</v>
      </c>
      <c r="G504" s="25" t="str">
        <f>IF(ISERROR(VLOOKUP($B504&amp;" "&amp;$H504,Lists!$N$4:$O$14,2,FALSE)),"",VLOOKUP($B504&amp;" "&amp;$H504,Lists!$N$4:$O$14,2,FALSE))</f>
        <v/>
      </c>
      <c r="H504" s="25" t="str">
        <f>IF(ISERROR(VLOOKUP($F504,Lists!$L$4:$M$7,2,FALSE)),"",VLOOKUP($F504,Lists!$L$4:$M$7,2,FALSE))</f>
        <v/>
      </c>
      <c r="I504" s="96" t="str">
        <f t="shared" si="18"/>
        <v/>
      </c>
      <c r="J504" s="25" t="str">
        <f t="shared" si="19"/>
        <v/>
      </c>
      <c r="K504" s="25" t="str">
        <f>IF(ISERROR(VLOOKUP($B504,Lists!$B$4:$K$12,10,FALSE)),"",IF(B504="Hydrogen",LOOKUP(D504,Lists!$AL$4:$AL$7,Lists!$AM$4:$AM$7),VLOOKUP($B504,Lists!$B$4:$K$12,10,FALSE)))</f>
        <v/>
      </c>
      <c r="L504" s="4"/>
      <c r="M504" s="4"/>
    </row>
    <row r="505" spans="1:13" x14ac:dyDescent="0.25">
      <c r="A505" s="12"/>
      <c r="B505" s="18" t="s">
        <v>758</v>
      </c>
      <c r="C505" s="12" t="str">
        <f>IF(ISERROR(VLOOKUP($B505,Lists!$B$4:$C$12,2,FALSE)),"",VLOOKUP($B505,Lists!$B$4:$C$12,2,FALSE))</f>
        <v/>
      </c>
      <c r="D505" s="18" t="s">
        <v>801</v>
      </c>
      <c r="E505" s="25"/>
      <c r="F505" s="25" t="s">
        <v>1117</v>
      </c>
      <c r="G505" s="25" t="str">
        <f>IF(ISERROR(VLOOKUP($B505&amp;" "&amp;$H505,Lists!$N$4:$O$14,2,FALSE)),"",VLOOKUP($B505&amp;" "&amp;$H505,Lists!$N$4:$O$14,2,FALSE))</f>
        <v/>
      </c>
      <c r="H505" s="25" t="str">
        <f>IF(ISERROR(VLOOKUP($F505,Lists!$L$4:$M$7,2,FALSE)),"",VLOOKUP($F505,Lists!$L$4:$M$7,2,FALSE))</f>
        <v/>
      </c>
      <c r="I505" s="96" t="str">
        <f t="shared" si="18"/>
        <v/>
      </c>
      <c r="J505" s="25" t="str">
        <f t="shared" si="19"/>
        <v/>
      </c>
      <c r="K505" s="25" t="str">
        <f>IF(ISERROR(VLOOKUP($B505,Lists!$B$4:$K$12,10,FALSE)),"",IF(B505="Hydrogen",LOOKUP(D505,Lists!$AL$4:$AL$7,Lists!$AM$4:$AM$7),VLOOKUP($B505,Lists!$B$4:$K$12,10,FALSE)))</f>
        <v/>
      </c>
      <c r="L505" s="4"/>
      <c r="M505" s="4"/>
    </row>
    <row r="506" spans="1:13" x14ac:dyDescent="0.25">
      <c r="A506" s="12"/>
      <c r="B506" s="18" t="s">
        <v>758</v>
      </c>
      <c r="C506" s="12" t="str">
        <f>IF(ISERROR(VLOOKUP($B506,Lists!$B$4:$C$12,2,FALSE)),"",VLOOKUP($B506,Lists!$B$4:$C$12,2,FALSE))</f>
        <v/>
      </c>
      <c r="D506" s="18" t="s">
        <v>801</v>
      </c>
      <c r="E506" s="25"/>
      <c r="F506" s="25" t="s">
        <v>1117</v>
      </c>
      <c r="G506" s="25" t="str">
        <f>IF(ISERROR(VLOOKUP($B506&amp;" "&amp;$H506,Lists!$N$4:$O$14,2,FALSE)),"",VLOOKUP($B506&amp;" "&amp;$H506,Lists!$N$4:$O$14,2,FALSE))</f>
        <v/>
      </c>
      <c r="H506" s="25" t="str">
        <f>IF(ISERROR(VLOOKUP($F506,Lists!$L$4:$M$7,2,FALSE)),"",VLOOKUP($F506,Lists!$L$4:$M$7,2,FALSE))</f>
        <v/>
      </c>
      <c r="I506" s="96" t="str">
        <f t="shared" si="18"/>
        <v/>
      </c>
      <c r="J506" s="25" t="str">
        <f t="shared" si="19"/>
        <v/>
      </c>
      <c r="K506" s="25" t="str">
        <f>IF(ISERROR(VLOOKUP($B506,Lists!$B$4:$K$12,10,FALSE)),"",IF(B506="Hydrogen",LOOKUP(D506,Lists!$AL$4:$AL$7,Lists!$AM$4:$AM$7),VLOOKUP($B506,Lists!$B$4:$K$12,10,FALSE)))</f>
        <v/>
      </c>
      <c r="L506" s="4"/>
      <c r="M506" s="4"/>
    </row>
    <row r="507" spans="1:13" x14ac:dyDescent="0.25">
      <c r="A507" s="12"/>
      <c r="B507" s="18" t="s">
        <v>758</v>
      </c>
      <c r="C507" s="12" t="str">
        <f>IF(ISERROR(VLOOKUP($B507,Lists!$B$4:$C$12,2,FALSE)),"",VLOOKUP($B507,Lists!$B$4:$C$12,2,FALSE))</f>
        <v/>
      </c>
      <c r="D507" s="18" t="s">
        <v>801</v>
      </c>
      <c r="E507" s="25"/>
      <c r="F507" s="25" t="s">
        <v>1117</v>
      </c>
      <c r="G507" s="25" t="str">
        <f>IF(ISERROR(VLOOKUP($B507&amp;" "&amp;$H507,Lists!$N$4:$O$14,2,FALSE)),"",VLOOKUP($B507&amp;" "&amp;$H507,Lists!$N$4:$O$14,2,FALSE))</f>
        <v/>
      </c>
      <c r="H507" s="25" t="str">
        <f>IF(ISERROR(VLOOKUP($F507,Lists!$L$4:$M$7,2,FALSE)),"",VLOOKUP($F507,Lists!$L$4:$M$7,2,FALSE))</f>
        <v/>
      </c>
      <c r="I507" s="96" t="str">
        <f t="shared" si="18"/>
        <v/>
      </c>
      <c r="J507" s="25" t="str">
        <f t="shared" si="19"/>
        <v/>
      </c>
      <c r="K507" s="25" t="str">
        <f>IF(ISERROR(VLOOKUP($B507,Lists!$B$4:$K$12,10,FALSE)),"",IF(B507="Hydrogen",LOOKUP(D507,Lists!$AL$4:$AL$7,Lists!$AM$4:$AM$7),VLOOKUP($B507,Lists!$B$4:$K$12,10,FALSE)))</f>
        <v/>
      </c>
      <c r="L507" s="4"/>
      <c r="M507" s="4"/>
    </row>
    <row r="508" spans="1:13" x14ac:dyDescent="0.25">
      <c r="A508" s="12"/>
      <c r="B508" s="18" t="s">
        <v>758</v>
      </c>
      <c r="C508" s="12" t="str">
        <f>IF(ISERROR(VLOOKUP($B508,Lists!$B$4:$C$12,2,FALSE)),"",VLOOKUP($B508,Lists!$B$4:$C$12,2,FALSE))</f>
        <v/>
      </c>
      <c r="D508" s="18" t="s">
        <v>801</v>
      </c>
      <c r="E508" s="25"/>
      <c r="F508" s="25" t="s">
        <v>1117</v>
      </c>
      <c r="G508" s="25" t="str">
        <f>IF(ISERROR(VLOOKUP($B508&amp;" "&amp;$H508,Lists!$N$4:$O$14,2,FALSE)),"",VLOOKUP($B508&amp;" "&amp;$H508,Lists!$N$4:$O$14,2,FALSE))</f>
        <v/>
      </c>
      <c r="H508" s="25" t="str">
        <f>IF(ISERROR(VLOOKUP($F508,Lists!$L$4:$M$7,2,FALSE)),"",VLOOKUP($F508,Lists!$L$4:$M$7,2,FALSE))</f>
        <v/>
      </c>
      <c r="I508" s="96" t="str">
        <f t="shared" si="18"/>
        <v/>
      </c>
      <c r="J508" s="25" t="str">
        <f t="shared" si="19"/>
        <v/>
      </c>
      <c r="K508" s="25" t="str">
        <f>IF(ISERROR(VLOOKUP($B508,Lists!$B$4:$K$12,10,FALSE)),"",IF(B508="Hydrogen",LOOKUP(D508,Lists!$AL$4:$AL$7,Lists!$AM$4:$AM$7),VLOOKUP($B508,Lists!$B$4:$K$12,10,FALSE)))</f>
        <v/>
      </c>
      <c r="L508" s="4"/>
      <c r="M508" s="4"/>
    </row>
    <row r="509" spans="1:13" x14ac:dyDescent="0.25">
      <c r="A509" s="12"/>
      <c r="B509" s="18" t="s">
        <v>758</v>
      </c>
      <c r="C509" s="12" t="str">
        <f>IF(ISERROR(VLOOKUP($B509,Lists!$B$4:$C$12,2,FALSE)),"",VLOOKUP($B509,Lists!$B$4:$C$12,2,FALSE))</f>
        <v/>
      </c>
      <c r="D509" s="18" t="s">
        <v>801</v>
      </c>
      <c r="E509" s="25"/>
      <c r="F509" s="25" t="s">
        <v>1117</v>
      </c>
      <c r="G509" s="25" t="str">
        <f>IF(ISERROR(VLOOKUP($B509&amp;" "&amp;$H509,Lists!$N$4:$O$14,2,FALSE)),"",VLOOKUP($B509&amp;" "&amp;$H509,Lists!$N$4:$O$14,2,FALSE))</f>
        <v/>
      </c>
      <c r="H509" s="25" t="str">
        <f>IF(ISERROR(VLOOKUP($F509,Lists!$L$4:$M$7,2,FALSE)),"",VLOOKUP($F509,Lists!$L$4:$M$7,2,FALSE))</f>
        <v/>
      </c>
      <c r="I509" s="96" t="str">
        <f t="shared" si="18"/>
        <v/>
      </c>
      <c r="J509" s="25" t="str">
        <f t="shared" si="19"/>
        <v/>
      </c>
      <c r="K509" s="25" t="str">
        <f>IF(ISERROR(VLOOKUP($B509,Lists!$B$4:$K$12,10,FALSE)),"",IF(B509="Hydrogen",LOOKUP(D509,Lists!$AL$4:$AL$7,Lists!$AM$4:$AM$7),VLOOKUP($B509,Lists!$B$4:$K$12,10,FALSE)))</f>
        <v/>
      </c>
      <c r="L509" s="4"/>
      <c r="M509" s="4"/>
    </row>
    <row r="510" spans="1:13" x14ac:dyDescent="0.25">
      <c r="A510" s="12"/>
      <c r="B510" s="18" t="s">
        <v>758</v>
      </c>
      <c r="C510" s="12" t="str">
        <f>IF(ISERROR(VLOOKUP($B510,Lists!$B$4:$C$12,2,FALSE)),"",VLOOKUP($B510,Lists!$B$4:$C$12,2,FALSE))</f>
        <v/>
      </c>
      <c r="D510" s="18" t="s">
        <v>801</v>
      </c>
      <c r="E510" s="25"/>
      <c r="F510" s="25" t="s">
        <v>1117</v>
      </c>
      <c r="G510" s="25" t="str">
        <f>IF(ISERROR(VLOOKUP($B510&amp;" "&amp;$H510,Lists!$N$4:$O$14,2,FALSE)),"",VLOOKUP($B510&amp;" "&amp;$H510,Lists!$N$4:$O$14,2,FALSE))</f>
        <v/>
      </c>
      <c r="H510" s="25" t="str">
        <f>IF(ISERROR(VLOOKUP($F510,Lists!$L$4:$M$7,2,FALSE)),"",VLOOKUP($F510,Lists!$L$4:$M$7,2,FALSE))</f>
        <v/>
      </c>
      <c r="I510" s="96" t="str">
        <f t="shared" si="18"/>
        <v/>
      </c>
      <c r="J510" s="25" t="str">
        <f t="shared" si="19"/>
        <v/>
      </c>
      <c r="K510" s="25" t="str">
        <f>IF(ISERROR(VLOOKUP($B510,Lists!$B$4:$K$12,10,FALSE)),"",IF(B510="Hydrogen",LOOKUP(D510,Lists!$AL$4:$AL$7,Lists!$AM$4:$AM$7),VLOOKUP($B510,Lists!$B$4:$K$12,10,FALSE)))</f>
        <v/>
      </c>
      <c r="L510" s="4"/>
      <c r="M510" s="4"/>
    </row>
    <row r="511" spans="1:13" x14ac:dyDescent="0.25">
      <c r="A511" s="12"/>
      <c r="B511" s="18" t="s">
        <v>758</v>
      </c>
      <c r="C511" s="12" t="str">
        <f>IF(ISERROR(VLOOKUP($B511,Lists!$B$4:$C$12,2,FALSE)),"",VLOOKUP($B511,Lists!$B$4:$C$12,2,FALSE))</f>
        <v/>
      </c>
      <c r="D511" s="18" t="s">
        <v>801</v>
      </c>
      <c r="E511" s="25"/>
      <c r="F511" s="25" t="s">
        <v>1117</v>
      </c>
      <c r="G511" s="25" t="str">
        <f>IF(ISERROR(VLOOKUP($B511&amp;" "&amp;$H511,Lists!$N$4:$O$14,2,FALSE)),"",VLOOKUP($B511&amp;" "&amp;$H511,Lists!$N$4:$O$14,2,FALSE))</f>
        <v/>
      </c>
      <c r="H511" s="25" t="str">
        <f>IF(ISERROR(VLOOKUP($F511,Lists!$L$4:$M$7,2,FALSE)),"",VLOOKUP($F511,Lists!$L$4:$M$7,2,FALSE))</f>
        <v/>
      </c>
      <c r="I511" s="96" t="str">
        <f t="shared" si="18"/>
        <v/>
      </c>
      <c r="J511" s="25" t="str">
        <f t="shared" si="19"/>
        <v/>
      </c>
      <c r="K511" s="25" t="str">
        <f>IF(ISERROR(VLOOKUP($B511,Lists!$B$4:$K$12,10,FALSE)),"",IF(B511="Hydrogen",LOOKUP(D511,Lists!$AL$4:$AL$7,Lists!$AM$4:$AM$7),VLOOKUP($B511,Lists!$B$4:$K$12,10,FALSE)))</f>
        <v/>
      </c>
      <c r="L511" s="4"/>
      <c r="M511" s="4"/>
    </row>
    <row r="512" spans="1:13" x14ac:dyDescent="0.25">
      <c r="A512" s="12"/>
      <c r="B512" s="18" t="s">
        <v>758</v>
      </c>
      <c r="C512" s="12" t="str">
        <f>IF(ISERROR(VLOOKUP($B512,Lists!$B$4:$C$12,2,FALSE)),"",VLOOKUP($B512,Lists!$B$4:$C$12,2,FALSE))</f>
        <v/>
      </c>
      <c r="D512" s="18" t="s">
        <v>801</v>
      </c>
      <c r="E512" s="25"/>
      <c r="F512" s="25" t="s">
        <v>1117</v>
      </c>
      <c r="G512" s="25" t="str">
        <f>IF(ISERROR(VLOOKUP($B512&amp;" "&amp;$H512,Lists!$N$4:$O$14,2,FALSE)),"",VLOOKUP($B512&amp;" "&amp;$H512,Lists!$N$4:$O$14,2,FALSE))</f>
        <v/>
      </c>
      <c r="H512" s="25" t="str">
        <f>IF(ISERROR(VLOOKUP($F512,Lists!$L$4:$M$7,2,FALSE)),"",VLOOKUP($F512,Lists!$L$4:$M$7,2,FALSE))</f>
        <v/>
      </c>
      <c r="I512" s="96" t="str">
        <f t="shared" si="18"/>
        <v/>
      </c>
      <c r="J512" s="25" t="str">
        <f t="shared" si="19"/>
        <v/>
      </c>
      <c r="K512" s="25" t="str">
        <f>IF(ISERROR(VLOOKUP($B512,Lists!$B$4:$K$12,10,FALSE)),"",IF(B512="Hydrogen",LOOKUP(D512,Lists!$AL$4:$AL$7,Lists!$AM$4:$AM$7),VLOOKUP($B512,Lists!$B$4:$K$12,10,FALSE)))</f>
        <v/>
      </c>
      <c r="L512" s="4"/>
      <c r="M512" s="4"/>
    </row>
    <row r="513" spans="1:13" x14ac:dyDescent="0.25">
      <c r="A513" s="12"/>
      <c r="B513" s="18" t="s">
        <v>758</v>
      </c>
      <c r="C513" s="12" t="str">
        <f>IF(ISERROR(VLOOKUP($B513,Lists!$B$4:$C$12,2,FALSE)),"",VLOOKUP($B513,Lists!$B$4:$C$12,2,FALSE))</f>
        <v/>
      </c>
      <c r="D513" s="18" t="s">
        <v>801</v>
      </c>
      <c r="E513" s="25"/>
      <c r="F513" s="25" t="s">
        <v>1117</v>
      </c>
      <c r="G513" s="25" t="str">
        <f>IF(ISERROR(VLOOKUP($B513&amp;" "&amp;$H513,Lists!$N$4:$O$14,2,FALSE)),"",VLOOKUP($B513&amp;" "&amp;$H513,Lists!$N$4:$O$14,2,FALSE))</f>
        <v/>
      </c>
      <c r="H513" s="25" t="str">
        <f>IF(ISERROR(VLOOKUP($F513,Lists!$L$4:$M$7,2,FALSE)),"",VLOOKUP($F513,Lists!$L$4:$M$7,2,FALSE))</f>
        <v/>
      </c>
      <c r="I513" s="96" t="str">
        <f t="shared" si="18"/>
        <v/>
      </c>
      <c r="J513" s="25" t="str">
        <f t="shared" si="19"/>
        <v/>
      </c>
      <c r="K513" s="25" t="str">
        <f>IF(ISERROR(VLOOKUP($B513,Lists!$B$4:$K$12,10,FALSE)),"",IF(B513="Hydrogen",LOOKUP(D513,Lists!$AL$4:$AL$7,Lists!$AM$4:$AM$7),VLOOKUP($B513,Lists!$B$4:$K$12,10,FALSE)))</f>
        <v/>
      </c>
      <c r="L513" s="4"/>
      <c r="M513" s="4"/>
    </row>
    <row r="514" spans="1:13" x14ac:dyDescent="0.25">
      <c r="A514" s="12"/>
      <c r="B514" s="18" t="s">
        <v>758</v>
      </c>
      <c r="C514" s="12" t="str">
        <f>IF(ISERROR(VLOOKUP($B514,Lists!$B$4:$C$12,2,FALSE)),"",VLOOKUP($B514,Lists!$B$4:$C$12,2,FALSE))</f>
        <v/>
      </c>
      <c r="D514" s="18" t="s">
        <v>801</v>
      </c>
      <c r="E514" s="25"/>
      <c r="F514" s="25" t="s">
        <v>1117</v>
      </c>
      <c r="G514" s="25" t="str">
        <f>IF(ISERROR(VLOOKUP($B514&amp;" "&amp;$H514,Lists!$N$4:$O$14,2,FALSE)),"",VLOOKUP($B514&amp;" "&amp;$H514,Lists!$N$4:$O$14,2,FALSE))</f>
        <v/>
      </c>
      <c r="H514" s="25" t="str">
        <f>IF(ISERROR(VLOOKUP($F514,Lists!$L$4:$M$7,2,FALSE)),"",VLOOKUP($F514,Lists!$L$4:$M$7,2,FALSE))</f>
        <v/>
      </c>
      <c r="I514" s="96" t="str">
        <f t="shared" si="18"/>
        <v/>
      </c>
      <c r="J514" s="25" t="str">
        <f t="shared" si="19"/>
        <v/>
      </c>
      <c r="K514" s="25" t="str">
        <f>IF(ISERROR(VLOOKUP($B514,Lists!$B$4:$K$12,10,FALSE)),"",IF(B514="Hydrogen",LOOKUP(D514,Lists!$AL$4:$AL$7,Lists!$AM$4:$AM$7),VLOOKUP($B514,Lists!$B$4:$K$12,10,FALSE)))</f>
        <v/>
      </c>
      <c r="L514" s="4"/>
      <c r="M514" s="4"/>
    </row>
    <row r="515" spans="1:13" x14ac:dyDescent="0.25">
      <c r="A515" s="12"/>
      <c r="B515" s="18" t="s">
        <v>758</v>
      </c>
      <c r="C515" s="12" t="str">
        <f>IF(ISERROR(VLOOKUP($B515,Lists!$B$4:$C$12,2,FALSE)),"",VLOOKUP($B515,Lists!$B$4:$C$12,2,FALSE))</f>
        <v/>
      </c>
      <c r="D515" s="18" t="s">
        <v>801</v>
      </c>
      <c r="E515" s="25"/>
      <c r="F515" s="25" t="s">
        <v>1117</v>
      </c>
      <c r="G515" s="25" t="str">
        <f>IF(ISERROR(VLOOKUP($B515&amp;" "&amp;$H515,Lists!$N$4:$O$14,2,FALSE)),"",VLOOKUP($B515&amp;" "&amp;$H515,Lists!$N$4:$O$14,2,FALSE))</f>
        <v/>
      </c>
      <c r="H515" s="25" t="str">
        <f>IF(ISERROR(VLOOKUP($F515,Lists!$L$4:$M$7,2,FALSE)),"",VLOOKUP($F515,Lists!$L$4:$M$7,2,FALSE))</f>
        <v/>
      </c>
      <c r="I515" s="96" t="str">
        <f t="shared" si="18"/>
        <v/>
      </c>
      <c r="J515" s="25" t="str">
        <f t="shared" si="19"/>
        <v/>
      </c>
      <c r="K515" s="25" t="str">
        <f>IF(ISERROR(VLOOKUP($B515,Lists!$B$4:$K$12,10,FALSE)),"",IF(B515="Hydrogen",LOOKUP(D515,Lists!$AL$4:$AL$7,Lists!$AM$4:$AM$7),VLOOKUP($B515,Lists!$B$4:$K$12,10,FALSE)))</f>
        <v/>
      </c>
      <c r="L515" s="4"/>
      <c r="M515" s="4"/>
    </row>
    <row r="516" spans="1:13" x14ac:dyDescent="0.25">
      <c r="A516" s="12"/>
      <c r="B516" s="18" t="s">
        <v>758</v>
      </c>
      <c r="C516" s="12" t="str">
        <f>IF(ISERROR(VLOOKUP($B516,Lists!$B$4:$C$12,2,FALSE)),"",VLOOKUP($B516,Lists!$B$4:$C$12,2,FALSE))</f>
        <v/>
      </c>
      <c r="D516" s="18" t="s">
        <v>801</v>
      </c>
      <c r="E516" s="25"/>
      <c r="F516" s="25" t="s">
        <v>1117</v>
      </c>
      <c r="G516" s="25" t="str">
        <f>IF(ISERROR(VLOOKUP($B516&amp;" "&amp;$H516,Lists!$N$4:$O$14,2,FALSE)),"",VLOOKUP($B516&amp;" "&amp;$H516,Lists!$N$4:$O$14,2,FALSE))</f>
        <v/>
      </c>
      <c r="H516" s="25" t="str">
        <f>IF(ISERROR(VLOOKUP($F516,Lists!$L$4:$M$7,2,FALSE)),"",VLOOKUP($F516,Lists!$L$4:$M$7,2,FALSE))</f>
        <v/>
      </c>
      <c r="I516" s="96" t="str">
        <f t="shared" si="18"/>
        <v/>
      </c>
      <c r="J516" s="25" t="str">
        <f t="shared" si="19"/>
        <v/>
      </c>
      <c r="K516" s="25" t="str">
        <f>IF(ISERROR(VLOOKUP($B516,Lists!$B$4:$K$12,10,FALSE)),"",IF(B516="Hydrogen",LOOKUP(D516,Lists!$AL$4:$AL$7,Lists!$AM$4:$AM$7),VLOOKUP($B516,Lists!$B$4:$K$12,10,FALSE)))</f>
        <v/>
      </c>
      <c r="L516" s="4"/>
      <c r="M516" s="4"/>
    </row>
    <row r="517" spans="1:13" x14ac:dyDescent="0.25">
      <c r="A517" s="12"/>
      <c r="B517" s="18" t="s">
        <v>758</v>
      </c>
      <c r="C517" s="12" t="str">
        <f>IF(ISERROR(VLOOKUP($B517,Lists!$B$4:$C$12,2,FALSE)),"",VLOOKUP($B517,Lists!$B$4:$C$12,2,FALSE))</f>
        <v/>
      </c>
      <c r="D517" s="18" t="s">
        <v>801</v>
      </c>
      <c r="E517" s="25"/>
      <c r="F517" s="25" t="s">
        <v>1117</v>
      </c>
      <c r="G517" s="25" t="str">
        <f>IF(ISERROR(VLOOKUP($B517&amp;" "&amp;$H517,Lists!$N$4:$O$14,2,FALSE)),"",VLOOKUP($B517&amp;" "&amp;$H517,Lists!$N$4:$O$14,2,FALSE))</f>
        <v/>
      </c>
      <c r="H517" s="25" t="str">
        <f>IF(ISERROR(VLOOKUP($F517,Lists!$L$4:$M$7,2,FALSE)),"",VLOOKUP($F517,Lists!$L$4:$M$7,2,FALSE))</f>
        <v/>
      </c>
      <c r="I517" s="96" t="str">
        <f t="shared" si="18"/>
        <v/>
      </c>
      <c r="J517" s="25" t="str">
        <f t="shared" si="19"/>
        <v/>
      </c>
      <c r="K517" s="25" t="str">
        <f>IF(ISERROR(VLOOKUP($B517,Lists!$B$4:$K$12,10,FALSE)),"",IF(B517="Hydrogen",LOOKUP(D517,Lists!$AL$4:$AL$7,Lists!$AM$4:$AM$7),VLOOKUP($B517,Lists!$B$4:$K$12,10,FALSE)))</f>
        <v/>
      </c>
      <c r="L517" s="4"/>
      <c r="M517" s="4"/>
    </row>
    <row r="518" spans="1:13" x14ac:dyDescent="0.25">
      <c r="A518" s="12"/>
      <c r="B518" s="18" t="s">
        <v>758</v>
      </c>
      <c r="C518" s="12" t="str">
        <f>IF(ISERROR(VLOOKUP($B518,Lists!$B$4:$C$12,2,FALSE)),"",VLOOKUP($B518,Lists!$B$4:$C$12,2,FALSE))</f>
        <v/>
      </c>
      <c r="D518" s="18" t="s">
        <v>801</v>
      </c>
      <c r="E518" s="25"/>
      <c r="F518" s="25" t="s">
        <v>1117</v>
      </c>
      <c r="G518" s="25" t="str">
        <f>IF(ISERROR(VLOOKUP($B518&amp;" "&amp;$H518,Lists!$N$4:$O$14,2,FALSE)),"",VLOOKUP($B518&amp;" "&amp;$H518,Lists!$N$4:$O$14,2,FALSE))</f>
        <v/>
      </c>
      <c r="H518" s="25" t="str">
        <f>IF(ISERROR(VLOOKUP($F518,Lists!$L$4:$M$7,2,FALSE)),"",VLOOKUP($F518,Lists!$L$4:$M$7,2,FALSE))</f>
        <v/>
      </c>
      <c r="I518" s="96" t="str">
        <f t="shared" si="18"/>
        <v/>
      </c>
      <c r="J518" s="25" t="str">
        <f t="shared" si="19"/>
        <v/>
      </c>
      <c r="K518" s="25" t="str">
        <f>IF(ISERROR(VLOOKUP($B518,Lists!$B$4:$K$12,10,FALSE)),"",IF(B518="Hydrogen",LOOKUP(D518,Lists!$AL$4:$AL$7,Lists!$AM$4:$AM$7),VLOOKUP($B518,Lists!$B$4:$K$12,10,FALSE)))</f>
        <v/>
      </c>
      <c r="L518" s="4"/>
      <c r="M518" s="4"/>
    </row>
    <row r="519" spans="1:13" x14ac:dyDescent="0.25">
      <c r="A519" s="12"/>
      <c r="B519" s="18" t="s">
        <v>758</v>
      </c>
      <c r="C519" s="12" t="str">
        <f>IF(ISERROR(VLOOKUP($B519,Lists!$B$4:$C$12,2,FALSE)),"",VLOOKUP($B519,Lists!$B$4:$C$12,2,FALSE))</f>
        <v/>
      </c>
      <c r="D519" s="18" t="s">
        <v>801</v>
      </c>
      <c r="E519" s="25"/>
      <c r="F519" s="25" t="s">
        <v>1117</v>
      </c>
      <c r="G519" s="25" t="str">
        <f>IF(ISERROR(VLOOKUP($B519&amp;" "&amp;$H519,Lists!$N$4:$O$14,2,FALSE)),"",VLOOKUP($B519&amp;" "&amp;$H519,Lists!$N$4:$O$14,2,FALSE))</f>
        <v/>
      </c>
      <c r="H519" s="25" t="str">
        <f>IF(ISERROR(VLOOKUP($F519,Lists!$L$4:$M$7,2,FALSE)),"",VLOOKUP($F519,Lists!$L$4:$M$7,2,FALSE))</f>
        <v/>
      </c>
      <c r="I519" s="96" t="str">
        <f t="shared" ref="I519:I582" si="20">IFERROR(IF(B519="Hydrogen",(E519*G519)*0.4,E519*G519),"")</f>
        <v/>
      </c>
      <c r="J519" s="25" t="str">
        <f t="shared" si="19"/>
        <v/>
      </c>
      <c r="K519" s="25" t="str">
        <f>IF(ISERROR(VLOOKUP($B519,Lists!$B$4:$K$12,10,FALSE)),"",IF(B519="Hydrogen",LOOKUP(D519,Lists!$AL$4:$AL$7,Lists!$AM$4:$AM$7),VLOOKUP($B519,Lists!$B$4:$K$12,10,FALSE)))</f>
        <v/>
      </c>
      <c r="L519" s="4"/>
      <c r="M519" s="4"/>
    </row>
    <row r="520" spans="1:13" x14ac:dyDescent="0.25">
      <c r="A520" s="12"/>
      <c r="B520" s="18" t="s">
        <v>758</v>
      </c>
      <c r="C520" s="12" t="str">
        <f>IF(ISERROR(VLOOKUP($B520,Lists!$B$4:$C$12,2,FALSE)),"",VLOOKUP($B520,Lists!$B$4:$C$12,2,FALSE))</f>
        <v/>
      </c>
      <c r="D520" s="18" t="s">
        <v>801</v>
      </c>
      <c r="E520" s="25"/>
      <c r="F520" s="25" t="s">
        <v>1117</v>
      </c>
      <c r="G520" s="25" t="str">
        <f>IF(ISERROR(VLOOKUP($B520&amp;" "&amp;$H520,Lists!$N$4:$O$14,2,FALSE)),"",VLOOKUP($B520&amp;" "&amp;$H520,Lists!$N$4:$O$14,2,FALSE))</f>
        <v/>
      </c>
      <c r="H520" s="25" t="str">
        <f>IF(ISERROR(VLOOKUP($F520,Lists!$L$4:$M$7,2,FALSE)),"",VLOOKUP($F520,Lists!$L$4:$M$7,2,FALSE))</f>
        <v/>
      </c>
      <c r="I520" s="96" t="str">
        <f t="shared" si="20"/>
        <v/>
      </c>
      <c r="J520" s="25" t="str">
        <f t="shared" ref="J520:J583" si="21">IF(ISERROR(E520*G520),"",E520*G520)</f>
        <v/>
      </c>
      <c r="K520" s="25" t="str">
        <f>IF(ISERROR(VLOOKUP($B520,Lists!$B$4:$K$12,10,FALSE)),"",IF(B520="Hydrogen",LOOKUP(D520,Lists!$AL$4:$AL$7,Lists!$AM$4:$AM$7),VLOOKUP($B520,Lists!$B$4:$K$12,10,FALSE)))</f>
        <v/>
      </c>
      <c r="L520" s="4"/>
      <c r="M520" s="4"/>
    </row>
    <row r="521" spans="1:13" x14ac:dyDescent="0.25">
      <c r="A521" s="12"/>
      <c r="B521" s="18" t="s">
        <v>758</v>
      </c>
      <c r="C521" s="12" t="str">
        <f>IF(ISERROR(VLOOKUP($B521,Lists!$B$4:$C$12,2,FALSE)),"",VLOOKUP($B521,Lists!$B$4:$C$12,2,FALSE))</f>
        <v/>
      </c>
      <c r="D521" s="18" t="s">
        <v>801</v>
      </c>
      <c r="E521" s="25"/>
      <c r="F521" s="25" t="s">
        <v>1117</v>
      </c>
      <c r="G521" s="25" t="str">
        <f>IF(ISERROR(VLOOKUP($B521&amp;" "&amp;$H521,Lists!$N$4:$O$14,2,FALSE)),"",VLOOKUP($B521&amp;" "&amp;$H521,Lists!$N$4:$O$14,2,FALSE))</f>
        <v/>
      </c>
      <c r="H521" s="25" t="str">
        <f>IF(ISERROR(VLOOKUP($F521,Lists!$L$4:$M$7,2,FALSE)),"",VLOOKUP($F521,Lists!$L$4:$M$7,2,FALSE))</f>
        <v/>
      </c>
      <c r="I521" s="96" t="str">
        <f t="shared" si="20"/>
        <v/>
      </c>
      <c r="J521" s="25" t="str">
        <f t="shared" si="21"/>
        <v/>
      </c>
      <c r="K521" s="25" t="str">
        <f>IF(ISERROR(VLOOKUP($B521,Lists!$B$4:$K$12,10,FALSE)),"",IF(B521="Hydrogen",LOOKUP(D521,Lists!$AL$4:$AL$7,Lists!$AM$4:$AM$7),VLOOKUP($B521,Lists!$B$4:$K$12,10,FALSE)))</f>
        <v/>
      </c>
      <c r="L521" s="4"/>
      <c r="M521" s="4"/>
    </row>
    <row r="522" spans="1:13" x14ac:dyDescent="0.25">
      <c r="A522" s="12"/>
      <c r="B522" s="18" t="s">
        <v>758</v>
      </c>
      <c r="C522" s="12" t="str">
        <f>IF(ISERROR(VLOOKUP($B522,Lists!$B$4:$C$12,2,FALSE)),"",VLOOKUP($B522,Lists!$B$4:$C$12,2,FALSE))</f>
        <v/>
      </c>
      <c r="D522" s="18" t="s">
        <v>801</v>
      </c>
      <c r="E522" s="25"/>
      <c r="F522" s="25" t="s">
        <v>1117</v>
      </c>
      <c r="G522" s="25" t="str">
        <f>IF(ISERROR(VLOOKUP($B522&amp;" "&amp;$H522,Lists!$N$4:$O$14,2,FALSE)),"",VLOOKUP($B522&amp;" "&amp;$H522,Lists!$N$4:$O$14,2,FALSE))</f>
        <v/>
      </c>
      <c r="H522" s="25" t="str">
        <f>IF(ISERROR(VLOOKUP($F522,Lists!$L$4:$M$7,2,FALSE)),"",VLOOKUP($F522,Lists!$L$4:$M$7,2,FALSE))</f>
        <v/>
      </c>
      <c r="I522" s="96" t="str">
        <f t="shared" si="20"/>
        <v/>
      </c>
      <c r="J522" s="25" t="str">
        <f t="shared" si="21"/>
        <v/>
      </c>
      <c r="K522" s="25" t="str">
        <f>IF(ISERROR(VLOOKUP($B522,Lists!$B$4:$K$12,10,FALSE)),"",IF(B522="Hydrogen",LOOKUP(D522,Lists!$AL$4:$AL$7,Lists!$AM$4:$AM$7),VLOOKUP($B522,Lists!$B$4:$K$12,10,FALSE)))</f>
        <v/>
      </c>
      <c r="L522" s="4"/>
      <c r="M522" s="4"/>
    </row>
    <row r="523" spans="1:13" x14ac:dyDescent="0.25">
      <c r="A523" s="12"/>
      <c r="B523" s="18" t="s">
        <v>758</v>
      </c>
      <c r="C523" s="12" t="str">
        <f>IF(ISERROR(VLOOKUP($B523,Lists!$B$4:$C$12,2,FALSE)),"",VLOOKUP($B523,Lists!$B$4:$C$12,2,FALSE))</f>
        <v/>
      </c>
      <c r="D523" s="18" t="s">
        <v>801</v>
      </c>
      <c r="E523" s="25"/>
      <c r="F523" s="25" t="s">
        <v>1117</v>
      </c>
      <c r="G523" s="25" t="str">
        <f>IF(ISERROR(VLOOKUP($B523&amp;" "&amp;$H523,Lists!$N$4:$O$14,2,FALSE)),"",VLOOKUP($B523&amp;" "&amp;$H523,Lists!$N$4:$O$14,2,FALSE))</f>
        <v/>
      </c>
      <c r="H523" s="25" t="str">
        <f>IF(ISERROR(VLOOKUP($F523,Lists!$L$4:$M$7,2,FALSE)),"",VLOOKUP($F523,Lists!$L$4:$M$7,2,FALSE))</f>
        <v/>
      </c>
      <c r="I523" s="96" t="str">
        <f t="shared" si="20"/>
        <v/>
      </c>
      <c r="J523" s="25" t="str">
        <f t="shared" si="21"/>
        <v/>
      </c>
      <c r="K523" s="25" t="str">
        <f>IF(ISERROR(VLOOKUP($B523,Lists!$B$4:$K$12,10,FALSE)),"",IF(B523="Hydrogen",LOOKUP(D523,Lists!$AL$4:$AL$7,Lists!$AM$4:$AM$7),VLOOKUP($B523,Lists!$B$4:$K$12,10,FALSE)))</f>
        <v/>
      </c>
      <c r="L523" s="4"/>
      <c r="M523" s="4"/>
    </row>
    <row r="524" spans="1:13" x14ac:dyDescent="0.25">
      <c r="A524" s="12"/>
      <c r="B524" s="18" t="s">
        <v>758</v>
      </c>
      <c r="C524" s="12" t="str">
        <f>IF(ISERROR(VLOOKUP($B524,Lists!$B$4:$C$12,2,FALSE)),"",VLOOKUP($B524,Lists!$B$4:$C$12,2,FALSE))</f>
        <v/>
      </c>
      <c r="D524" s="18" t="s">
        <v>801</v>
      </c>
      <c r="E524" s="25"/>
      <c r="F524" s="25" t="s">
        <v>1117</v>
      </c>
      <c r="G524" s="25" t="str">
        <f>IF(ISERROR(VLOOKUP($B524&amp;" "&amp;$H524,Lists!$N$4:$O$14,2,FALSE)),"",VLOOKUP($B524&amp;" "&amp;$H524,Lists!$N$4:$O$14,2,FALSE))</f>
        <v/>
      </c>
      <c r="H524" s="25" t="str">
        <f>IF(ISERROR(VLOOKUP($F524,Lists!$L$4:$M$7,2,FALSE)),"",VLOOKUP($F524,Lists!$L$4:$M$7,2,FALSE))</f>
        <v/>
      </c>
      <c r="I524" s="96" t="str">
        <f t="shared" si="20"/>
        <v/>
      </c>
      <c r="J524" s="25" t="str">
        <f t="shared" si="21"/>
        <v/>
      </c>
      <c r="K524" s="25" t="str">
        <f>IF(ISERROR(VLOOKUP($B524,Lists!$B$4:$K$12,10,FALSE)),"",IF(B524="Hydrogen",LOOKUP(D524,Lists!$AL$4:$AL$7,Lists!$AM$4:$AM$7),VLOOKUP($B524,Lists!$B$4:$K$12,10,FALSE)))</f>
        <v/>
      </c>
      <c r="L524" s="4"/>
      <c r="M524" s="4"/>
    </row>
    <row r="525" spans="1:13" x14ac:dyDescent="0.25">
      <c r="A525" s="12"/>
      <c r="B525" s="18" t="s">
        <v>758</v>
      </c>
      <c r="C525" s="12" t="str">
        <f>IF(ISERROR(VLOOKUP($B525,Lists!$B$4:$C$12,2,FALSE)),"",VLOOKUP($B525,Lists!$B$4:$C$12,2,FALSE))</f>
        <v/>
      </c>
      <c r="D525" s="18" t="s">
        <v>801</v>
      </c>
      <c r="E525" s="25"/>
      <c r="F525" s="25" t="s">
        <v>1117</v>
      </c>
      <c r="G525" s="25" t="str">
        <f>IF(ISERROR(VLOOKUP($B525&amp;" "&amp;$H525,Lists!$N$4:$O$14,2,FALSE)),"",VLOOKUP($B525&amp;" "&amp;$H525,Lists!$N$4:$O$14,2,FALSE))</f>
        <v/>
      </c>
      <c r="H525" s="25" t="str">
        <f>IF(ISERROR(VLOOKUP($F525,Lists!$L$4:$M$7,2,FALSE)),"",VLOOKUP($F525,Lists!$L$4:$M$7,2,FALSE))</f>
        <v/>
      </c>
      <c r="I525" s="96" t="str">
        <f t="shared" si="20"/>
        <v/>
      </c>
      <c r="J525" s="25" t="str">
        <f t="shared" si="21"/>
        <v/>
      </c>
      <c r="K525" s="25" t="str">
        <f>IF(ISERROR(VLOOKUP($B525,Lists!$B$4:$K$12,10,FALSE)),"",IF(B525="Hydrogen",LOOKUP(D525,Lists!$AL$4:$AL$7,Lists!$AM$4:$AM$7),VLOOKUP($B525,Lists!$B$4:$K$12,10,FALSE)))</f>
        <v/>
      </c>
      <c r="L525" s="4"/>
      <c r="M525" s="4"/>
    </row>
    <row r="526" spans="1:13" x14ac:dyDescent="0.25">
      <c r="A526" s="12"/>
      <c r="B526" s="18" t="s">
        <v>758</v>
      </c>
      <c r="C526" s="12" t="str">
        <f>IF(ISERROR(VLOOKUP($B526,Lists!$B$4:$C$12,2,FALSE)),"",VLOOKUP($B526,Lists!$B$4:$C$12,2,FALSE))</f>
        <v/>
      </c>
      <c r="D526" s="18" t="s">
        <v>801</v>
      </c>
      <c r="E526" s="25"/>
      <c r="F526" s="25" t="s">
        <v>1117</v>
      </c>
      <c r="G526" s="25" t="str">
        <f>IF(ISERROR(VLOOKUP($B526&amp;" "&amp;$H526,Lists!$N$4:$O$14,2,FALSE)),"",VLOOKUP($B526&amp;" "&amp;$H526,Lists!$N$4:$O$14,2,FALSE))</f>
        <v/>
      </c>
      <c r="H526" s="25" t="str">
        <f>IF(ISERROR(VLOOKUP($F526,Lists!$L$4:$M$7,2,FALSE)),"",VLOOKUP($F526,Lists!$L$4:$M$7,2,FALSE))</f>
        <v/>
      </c>
      <c r="I526" s="96" t="str">
        <f t="shared" si="20"/>
        <v/>
      </c>
      <c r="J526" s="25" t="str">
        <f t="shared" si="21"/>
        <v/>
      </c>
      <c r="K526" s="25" t="str">
        <f>IF(ISERROR(VLOOKUP($B526,Lists!$B$4:$K$12,10,FALSE)),"",IF(B526="Hydrogen",LOOKUP(D526,Lists!$AL$4:$AL$7,Lists!$AM$4:$AM$7),VLOOKUP($B526,Lists!$B$4:$K$12,10,FALSE)))</f>
        <v/>
      </c>
      <c r="L526" s="4"/>
      <c r="M526" s="4"/>
    </row>
    <row r="527" spans="1:13" x14ac:dyDescent="0.25">
      <c r="A527" s="12"/>
      <c r="B527" s="18" t="s">
        <v>758</v>
      </c>
      <c r="C527" s="12" t="str">
        <f>IF(ISERROR(VLOOKUP($B527,Lists!$B$4:$C$12,2,FALSE)),"",VLOOKUP($B527,Lists!$B$4:$C$12,2,FALSE))</f>
        <v/>
      </c>
      <c r="D527" s="18" t="s">
        <v>801</v>
      </c>
      <c r="E527" s="25"/>
      <c r="F527" s="25" t="s">
        <v>1117</v>
      </c>
      <c r="G527" s="25" t="str">
        <f>IF(ISERROR(VLOOKUP($B527&amp;" "&amp;$H527,Lists!$N$4:$O$14,2,FALSE)),"",VLOOKUP($B527&amp;" "&amp;$H527,Lists!$N$4:$O$14,2,FALSE))</f>
        <v/>
      </c>
      <c r="H527" s="25" t="str">
        <f>IF(ISERROR(VLOOKUP($F527,Lists!$L$4:$M$7,2,FALSE)),"",VLOOKUP($F527,Lists!$L$4:$M$7,2,FALSE))</f>
        <v/>
      </c>
      <c r="I527" s="96" t="str">
        <f t="shared" si="20"/>
        <v/>
      </c>
      <c r="J527" s="25" t="str">
        <f t="shared" si="21"/>
        <v/>
      </c>
      <c r="K527" s="25" t="str">
        <f>IF(ISERROR(VLOOKUP($B527,Lists!$B$4:$K$12,10,FALSE)),"",IF(B527="Hydrogen",LOOKUP(D527,Lists!$AL$4:$AL$7,Lists!$AM$4:$AM$7),VLOOKUP($B527,Lists!$B$4:$K$12,10,FALSE)))</f>
        <v/>
      </c>
      <c r="L527" s="4"/>
      <c r="M527" s="4"/>
    </row>
    <row r="528" spans="1:13" x14ac:dyDescent="0.25">
      <c r="A528" s="12"/>
      <c r="B528" s="18" t="s">
        <v>758</v>
      </c>
      <c r="C528" s="12" t="str">
        <f>IF(ISERROR(VLOOKUP($B528,Lists!$B$4:$C$12,2,FALSE)),"",VLOOKUP($B528,Lists!$B$4:$C$12,2,FALSE))</f>
        <v/>
      </c>
      <c r="D528" s="18" t="s">
        <v>801</v>
      </c>
      <c r="E528" s="25"/>
      <c r="F528" s="25" t="s">
        <v>1117</v>
      </c>
      <c r="G528" s="25" t="str">
        <f>IF(ISERROR(VLOOKUP($B528&amp;" "&amp;$H528,Lists!$N$4:$O$14,2,FALSE)),"",VLOOKUP($B528&amp;" "&amp;$H528,Lists!$N$4:$O$14,2,FALSE))</f>
        <v/>
      </c>
      <c r="H528" s="25" t="str">
        <f>IF(ISERROR(VLOOKUP($F528,Lists!$L$4:$M$7,2,FALSE)),"",VLOOKUP($F528,Lists!$L$4:$M$7,2,FALSE))</f>
        <v/>
      </c>
      <c r="I528" s="96" t="str">
        <f t="shared" si="20"/>
        <v/>
      </c>
      <c r="J528" s="25" t="str">
        <f t="shared" si="21"/>
        <v/>
      </c>
      <c r="K528" s="25" t="str">
        <f>IF(ISERROR(VLOOKUP($B528,Lists!$B$4:$K$12,10,FALSE)),"",IF(B528="Hydrogen",LOOKUP(D528,Lists!$AL$4:$AL$7,Lists!$AM$4:$AM$7),VLOOKUP($B528,Lists!$B$4:$K$12,10,FALSE)))</f>
        <v/>
      </c>
      <c r="L528" s="4"/>
      <c r="M528" s="4"/>
    </row>
    <row r="529" spans="1:13" x14ac:dyDescent="0.25">
      <c r="A529" s="12"/>
      <c r="B529" s="18" t="s">
        <v>758</v>
      </c>
      <c r="C529" s="12" t="str">
        <f>IF(ISERROR(VLOOKUP($B529,Lists!$B$4:$C$12,2,FALSE)),"",VLOOKUP($B529,Lists!$B$4:$C$12,2,FALSE))</f>
        <v/>
      </c>
      <c r="D529" s="18" t="s">
        <v>801</v>
      </c>
      <c r="E529" s="25"/>
      <c r="F529" s="25" t="s">
        <v>1117</v>
      </c>
      <c r="G529" s="25" t="str">
        <f>IF(ISERROR(VLOOKUP($B529&amp;" "&amp;$H529,Lists!$N$4:$O$14,2,FALSE)),"",VLOOKUP($B529&amp;" "&amp;$H529,Lists!$N$4:$O$14,2,FALSE))</f>
        <v/>
      </c>
      <c r="H529" s="25" t="str">
        <f>IF(ISERROR(VLOOKUP($F529,Lists!$L$4:$M$7,2,FALSE)),"",VLOOKUP($F529,Lists!$L$4:$M$7,2,FALSE))</f>
        <v/>
      </c>
      <c r="I529" s="96" t="str">
        <f t="shared" si="20"/>
        <v/>
      </c>
      <c r="J529" s="25" t="str">
        <f t="shared" si="21"/>
        <v/>
      </c>
      <c r="K529" s="25" t="str">
        <f>IF(ISERROR(VLOOKUP($B529,Lists!$B$4:$K$12,10,FALSE)),"",IF(B529="Hydrogen",LOOKUP(D529,Lists!$AL$4:$AL$7,Lists!$AM$4:$AM$7),VLOOKUP($B529,Lists!$B$4:$K$12,10,FALSE)))</f>
        <v/>
      </c>
      <c r="L529" s="4"/>
      <c r="M529" s="4"/>
    </row>
    <row r="530" spans="1:13" x14ac:dyDescent="0.25">
      <c r="A530" s="12"/>
      <c r="B530" s="18" t="s">
        <v>758</v>
      </c>
      <c r="C530" s="12" t="str">
        <f>IF(ISERROR(VLOOKUP($B530,Lists!$B$4:$C$12,2,FALSE)),"",VLOOKUP($B530,Lists!$B$4:$C$12,2,FALSE))</f>
        <v/>
      </c>
      <c r="D530" s="18" t="s">
        <v>801</v>
      </c>
      <c r="E530" s="25"/>
      <c r="F530" s="25" t="s">
        <v>1117</v>
      </c>
      <c r="G530" s="25" t="str">
        <f>IF(ISERROR(VLOOKUP($B530&amp;" "&amp;$H530,Lists!$N$4:$O$14,2,FALSE)),"",VLOOKUP($B530&amp;" "&amp;$H530,Lists!$N$4:$O$14,2,FALSE))</f>
        <v/>
      </c>
      <c r="H530" s="25" t="str">
        <f>IF(ISERROR(VLOOKUP($F530,Lists!$L$4:$M$7,2,FALSE)),"",VLOOKUP($F530,Lists!$L$4:$M$7,2,FALSE))</f>
        <v/>
      </c>
      <c r="I530" s="96" t="str">
        <f t="shared" si="20"/>
        <v/>
      </c>
      <c r="J530" s="25" t="str">
        <f t="shared" si="21"/>
        <v/>
      </c>
      <c r="K530" s="25" t="str">
        <f>IF(ISERROR(VLOOKUP($B530,Lists!$B$4:$K$12,10,FALSE)),"",IF(B530="Hydrogen",LOOKUP(D530,Lists!$AL$4:$AL$7,Lists!$AM$4:$AM$7),VLOOKUP($B530,Lists!$B$4:$K$12,10,FALSE)))</f>
        <v/>
      </c>
      <c r="L530" s="4"/>
      <c r="M530" s="4"/>
    </row>
    <row r="531" spans="1:13" x14ac:dyDescent="0.25">
      <c r="A531" s="12"/>
      <c r="B531" s="18" t="s">
        <v>758</v>
      </c>
      <c r="C531" s="12" t="str">
        <f>IF(ISERROR(VLOOKUP($B531,Lists!$B$4:$C$12,2,FALSE)),"",VLOOKUP($B531,Lists!$B$4:$C$12,2,FALSE))</f>
        <v/>
      </c>
      <c r="D531" s="18" t="s">
        <v>801</v>
      </c>
      <c r="E531" s="25"/>
      <c r="F531" s="25" t="s">
        <v>1117</v>
      </c>
      <c r="G531" s="25" t="str">
        <f>IF(ISERROR(VLOOKUP($B531&amp;" "&amp;$H531,Lists!$N$4:$O$14,2,FALSE)),"",VLOOKUP($B531&amp;" "&amp;$H531,Lists!$N$4:$O$14,2,FALSE))</f>
        <v/>
      </c>
      <c r="H531" s="25" t="str">
        <f>IF(ISERROR(VLOOKUP($F531,Lists!$L$4:$M$7,2,FALSE)),"",VLOOKUP($F531,Lists!$L$4:$M$7,2,FALSE))</f>
        <v/>
      </c>
      <c r="I531" s="96" t="str">
        <f t="shared" si="20"/>
        <v/>
      </c>
      <c r="J531" s="25" t="str">
        <f t="shared" si="21"/>
        <v/>
      </c>
      <c r="K531" s="25" t="str">
        <f>IF(ISERROR(VLOOKUP($B531,Lists!$B$4:$K$12,10,FALSE)),"",IF(B531="Hydrogen",LOOKUP(D531,Lists!$AL$4:$AL$7,Lists!$AM$4:$AM$7),VLOOKUP($B531,Lists!$B$4:$K$12,10,FALSE)))</f>
        <v/>
      </c>
      <c r="L531" s="4"/>
      <c r="M531" s="4"/>
    </row>
    <row r="532" spans="1:13" x14ac:dyDescent="0.25">
      <c r="A532" s="12"/>
      <c r="B532" s="18" t="s">
        <v>758</v>
      </c>
      <c r="C532" s="12" t="str">
        <f>IF(ISERROR(VLOOKUP($B532,Lists!$B$4:$C$12,2,FALSE)),"",VLOOKUP($B532,Lists!$B$4:$C$12,2,FALSE))</f>
        <v/>
      </c>
      <c r="D532" s="18" t="s">
        <v>801</v>
      </c>
      <c r="E532" s="25"/>
      <c r="F532" s="25" t="s">
        <v>1117</v>
      </c>
      <c r="G532" s="25" t="str">
        <f>IF(ISERROR(VLOOKUP($B532&amp;" "&amp;$H532,Lists!$N$4:$O$14,2,FALSE)),"",VLOOKUP($B532&amp;" "&amp;$H532,Lists!$N$4:$O$14,2,FALSE))</f>
        <v/>
      </c>
      <c r="H532" s="25" t="str">
        <f>IF(ISERROR(VLOOKUP($F532,Lists!$L$4:$M$7,2,FALSE)),"",VLOOKUP($F532,Lists!$L$4:$M$7,2,FALSE))</f>
        <v/>
      </c>
      <c r="I532" s="96" t="str">
        <f t="shared" si="20"/>
        <v/>
      </c>
      <c r="J532" s="25" t="str">
        <f t="shared" si="21"/>
        <v/>
      </c>
      <c r="K532" s="25" t="str">
        <f>IF(ISERROR(VLOOKUP($B532,Lists!$B$4:$K$12,10,FALSE)),"",IF(B532="Hydrogen",LOOKUP(D532,Lists!$AL$4:$AL$7,Lists!$AM$4:$AM$7),VLOOKUP($B532,Lists!$B$4:$K$12,10,FALSE)))</f>
        <v/>
      </c>
      <c r="L532" s="4"/>
      <c r="M532" s="4"/>
    </row>
    <row r="533" spans="1:13" x14ac:dyDescent="0.25">
      <c r="A533" s="12"/>
      <c r="B533" s="18" t="s">
        <v>758</v>
      </c>
      <c r="C533" s="12" t="str">
        <f>IF(ISERROR(VLOOKUP($B533,Lists!$B$4:$C$12,2,FALSE)),"",VLOOKUP($B533,Lists!$B$4:$C$12,2,FALSE))</f>
        <v/>
      </c>
      <c r="D533" s="18" t="s">
        <v>801</v>
      </c>
      <c r="E533" s="25"/>
      <c r="F533" s="25" t="s">
        <v>1117</v>
      </c>
      <c r="G533" s="25" t="str">
        <f>IF(ISERROR(VLOOKUP($B533&amp;" "&amp;$H533,Lists!$N$4:$O$14,2,FALSE)),"",VLOOKUP($B533&amp;" "&amp;$H533,Lists!$N$4:$O$14,2,FALSE))</f>
        <v/>
      </c>
      <c r="H533" s="25" t="str">
        <f>IF(ISERROR(VLOOKUP($F533,Lists!$L$4:$M$7,2,FALSE)),"",VLOOKUP($F533,Lists!$L$4:$M$7,2,FALSE))</f>
        <v/>
      </c>
      <c r="I533" s="96" t="str">
        <f t="shared" si="20"/>
        <v/>
      </c>
      <c r="J533" s="25" t="str">
        <f t="shared" si="21"/>
        <v/>
      </c>
      <c r="K533" s="25" t="str">
        <f>IF(ISERROR(VLOOKUP($B533,Lists!$B$4:$K$12,10,FALSE)),"",IF(B533="Hydrogen",LOOKUP(D533,Lists!$AL$4:$AL$7,Lists!$AM$4:$AM$7),VLOOKUP($B533,Lists!$B$4:$K$12,10,FALSE)))</f>
        <v/>
      </c>
      <c r="L533" s="4"/>
      <c r="M533" s="4"/>
    </row>
    <row r="534" spans="1:13" x14ac:dyDescent="0.25">
      <c r="A534" s="12"/>
      <c r="B534" s="18" t="s">
        <v>758</v>
      </c>
      <c r="C534" s="12" t="str">
        <f>IF(ISERROR(VLOOKUP($B534,Lists!$B$4:$C$12,2,FALSE)),"",VLOOKUP($B534,Lists!$B$4:$C$12,2,FALSE))</f>
        <v/>
      </c>
      <c r="D534" s="18" t="s">
        <v>801</v>
      </c>
      <c r="E534" s="25"/>
      <c r="F534" s="25" t="s">
        <v>1117</v>
      </c>
      <c r="G534" s="25" t="str">
        <f>IF(ISERROR(VLOOKUP($B534&amp;" "&amp;$H534,Lists!$N$4:$O$14,2,FALSE)),"",VLOOKUP($B534&amp;" "&amp;$H534,Lists!$N$4:$O$14,2,FALSE))</f>
        <v/>
      </c>
      <c r="H534" s="25" t="str">
        <f>IF(ISERROR(VLOOKUP($F534,Lists!$L$4:$M$7,2,FALSE)),"",VLOOKUP($F534,Lists!$L$4:$M$7,2,FALSE))</f>
        <v/>
      </c>
      <c r="I534" s="96" t="str">
        <f t="shared" si="20"/>
        <v/>
      </c>
      <c r="J534" s="25" t="str">
        <f t="shared" si="21"/>
        <v/>
      </c>
      <c r="K534" s="25" t="str">
        <f>IF(ISERROR(VLOOKUP($B534,Lists!$B$4:$K$12,10,FALSE)),"",IF(B534="Hydrogen",LOOKUP(D534,Lists!$AL$4:$AL$7,Lists!$AM$4:$AM$7),VLOOKUP($B534,Lists!$B$4:$K$12,10,FALSE)))</f>
        <v/>
      </c>
      <c r="L534" s="4"/>
      <c r="M534" s="4"/>
    </row>
    <row r="535" spans="1:13" x14ac:dyDescent="0.25">
      <c r="A535" s="12"/>
      <c r="B535" s="18" t="s">
        <v>758</v>
      </c>
      <c r="C535" s="12" t="str">
        <f>IF(ISERROR(VLOOKUP($B535,Lists!$B$4:$C$12,2,FALSE)),"",VLOOKUP($B535,Lists!$B$4:$C$12,2,FALSE))</f>
        <v/>
      </c>
      <c r="D535" s="18" t="s">
        <v>801</v>
      </c>
      <c r="E535" s="25"/>
      <c r="F535" s="25" t="s">
        <v>1117</v>
      </c>
      <c r="G535" s="25" t="str">
        <f>IF(ISERROR(VLOOKUP($B535&amp;" "&amp;$H535,Lists!$N$4:$O$14,2,FALSE)),"",VLOOKUP($B535&amp;" "&amp;$H535,Lists!$N$4:$O$14,2,FALSE))</f>
        <v/>
      </c>
      <c r="H535" s="25" t="str">
        <f>IF(ISERROR(VLOOKUP($F535,Lists!$L$4:$M$7,2,FALSE)),"",VLOOKUP($F535,Lists!$L$4:$M$7,2,FALSE))</f>
        <v/>
      </c>
      <c r="I535" s="96" t="str">
        <f t="shared" si="20"/>
        <v/>
      </c>
      <c r="J535" s="25" t="str">
        <f t="shared" si="21"/>
        <v/>
      </c>
      <c r="K535" s="25" t="str">
        <f>IF(ISERROR(VLOOKUP($B535,Lists!$B$4:$K$12,10,FALSE)),"",IF(B535="Hydrogen",LOOKUP(D535,Lists!$AL$4:$AL$7,Lists!$AM$4:$AM$7),VLOOKUP($B535,Lists!$B$4:$K$12,10,FALSE)))</f>
        <v/>
      </c>
      <c r="L535" s="4"/>
      <c r="M535" s="4"/>
    </row>
    <row r="536" spans="1:13" x14ac:dyDescent="0.25">
      <c r="A536" s="12"/>
      <c r="B536" s="18" t="s">
        <v>758</v>
      </c>
      <c r="C536" s="12" t="str">
        <f>IF(ISERROR(VLOOKUP($B536,Lists!$B$4:$C$12,2,FALSE)),"",VLOOKUP($B536,Lists!$B$4:$C$12,2,FALSE))</f>
        <v/>
      </c>
      <c r="D536" s="18" t="s">
        <v>801</v>
      </c>
      <c r="E536" s="25"/>
      <c r="F536" s="25" t="s">
        <v>1117</v>
      </c>
      <c r="G536" s="25" t="str">
        <f>IF(ISERROR(VLOOKUP($B536&amp;" "&amp;$H536,Lists!$N$4:$O$14,2,FALSE)),"",VLOOKUP($B536&amp;" "&amp;$H536,Lists!$N$4:$O$14,2,FALSE))</f>
        <v/>
      </c>
      <c r="H536" s="25" t="str">
        <f>IF(ISERROR(VLOOKUP($F536,Lists!$L$4:$M$7,2,FALSE)),"",VLOOKUP($F536,Lists!$L$4:$M$7,2,FALSE))</f>
        <v/>
      </c>
      <c r="I536" s="96" t="str">
        <f t="shared" si="20"/>
        <v/>
      </c>
      <c r="J536" s="25" t="str">
        <f t="shared" si="21"/>
        <v/>
      </c>
      <c r="K536" s="25" t="str">
        <f>IF(ISERROR(VLOOKUP($B536,Lists!$B$4:$K$12,10,FALSE)),"",IF(B536="Hydrogen",LOOKUP(D536,Lists!$AL$4:$AL$7,Lists!$AM$4:$AM$7),VLOOKUP($B536,Lists!$B$4:$K$12,10,FALSE)))</f>
        <v/>
      </c>
      <c r="L536" s="4"/>
      <c r="M536" s="4"/>
    </row>
    <row r="537" spans="1:13" x14ac:dyDescent="0.25">
      <c r="A537" s="12"/>
      <c r="B537" s="18" t="s">
        <v>758</v>
      </c>
      <c r="C537" s="12" t="str">
        <f>IF(ISERROR(VLOOKUP($B537,Lists!$B$4:$C$12,2,FALSE)),"",VLOOKUP($B537,Lists!$B$4:$C$12,2,FALSE))</f>
        <v/>
      </c>
      <c r="D537" s="18" t="s">
        <v>801</v>
      </c>
      <c r="E537" s="25"/>
      <c r="F537" s="25" t="s">
        <v>1117</v>
      </c>
      <c r="G537" s="25" t="str">
        <f>IF(ISERROR(VLOOKUP($B537&amp;" "&amp;$H537,Lists!$N$4:$O$14,2,FALSE)),"",VLOOKUP($B537&amp;" "&amp;$H537,Lists!$N$4:$O$14,2,FALSE))</f>
        <v/>
      </c>
      <c r="H537" s="25" t="str">
        <f>IF(ISERROR(VLOOKUP($F537,Lists!$L$4:$M$7,2,FALSE)),"",VLOOKUP($F537,Lists!$L$4:$M$7,2,FALSE))</f>
        <v/>
      </c>
      <c r="I537" s="96" t="str">
        <f t="shared" si="20"/>
        <v/>
      </c>
      <c r="J537" s="25" t="str">
        <f t="shared" si="21"/>
        <v/>
      </c>
      <c r="K537" s="25" t="str">
        <f>IF(ISERROR(VLOOKUP($B537,Lists!$B$4:$K$12,10,FALSE)),"",IF(B537="Hydrogen",LOOKUP(D537,Lists!$AL$4:$AL$7,Lists!$AM$4:$AM$7),VLOOKUP($B537,Lists!$B$4:$K$12,10,FALSE)))</f>
        <v/>
      </c>
      <c r="L537" s="4"/>
      <c r="M537" s="4"/>
    </row>
    <row r="538" spans="1:13" x14ac:dyDescent="0.25">
      <c r="A538" s="12"/>
      <c r="B538" s="18" t="s">
        <v>758</v>
      </c>
      <c r="C538" s="12" t="str">
        <f>IF(ISERROR(VLOOKUP($B538,Lists!$B$4:$C$12,2,FALSE)),"",VLOOKUP($B538,Lists!$B$4:$C$12,2,FALSE))</f>
        <v/>
      </c>
      <c r="D538" s="18" t="s">
        <v>801</v>
      </c>
      <c r="E538" s="25"/>
      <c r="F538" s="25" t="s">
        <v>1117</v>
      </c>
      <c r="G538" s="25" t="str">
        <f>IF(ISERROR(VLOOKUP($B538&amp;" "&amp;$H538,Lists!$N$4:$O$14,2,FALSE)),"",VLOOKUP($B538&amp;" "&amp;$H538,Lists!$N$4:$O$14,2,FALSE))</f>
        <v/>
      </c>
      <c r="H538" s="25" t="str">
        <f>IF(ISERROR(VLOOKUP($F538,Lists!$L$4:$M$7,2,FALSE)),"",VLOOKUP($F538,Lists!$L$4:$M$7,2,FALSE))</f>
        <v/>
      </c>
      <c r="I538" s="96" t="str">
        <f t="shared" si="20"/>
        <v/>
      </c>
      <c r="J538" s="25" t="str">
        <f t="shared" si="21"/>
        <v/>
      </c>
      <c r="K538" s="25" t="str">
        <f>IF(ISERROR(VLOOKUP($B538,Lists!$B$4:$K$12,10,FALSE)),"",IF(B538="Hydrogen",LOOKUP(D538,Lists!$AL$4:$AL$7,Lists!$AM$4:$AM$7),VLOOKUP($B538,Lists!$B$4:$K$12,10,FALSE)))</f>
        <v/>
      </c>
      <c r="L538" s="4"/>
      <c r="M538" s="4"/>
    </row>
    <row r="539" spans="1:13" x14ac:dyDescent="0.25">
      <c r="A539" s="12"/>
      <c r="B539" s="18" t="s">
        <v>758</v>
      </c>
      <c r="C539" s="12" t="str">
        <f>IF(ISERROR(VLOOKUP($B539,Lists!$B$4:$C$12,2,FALSE)),"",VLOOKUP($B539,Lists!$B$4:$C$12,2,FALSE))</f>
        <v/>
      </c>
      <c r="D539" s="18" t="s">
        <v>801</v>
      </c>
      <c r="E539" s="25"/>
      <c r="F539" s="25" t="s">
        <v>1117</v>
      </c>
      <c r="G539" s="25" t="str">
        <f>IF(ISERROR(VLOOKUP($B539&amp;" "&amp;$H539,Lists!$N$4:$O$14,2,FALSE)),"",VLOOKUP($B539&amp;" "&amp;$H539,Lists!$N$4:$O$14,2,FALSE))</f>
        <v/>
      </c>
      <c r="H539" s="25" t="str">
        <f>IF(ISERROR(VLOOKUP($F539,Lists!$L$4:$M$7,2,FALSE)),"",VLOOKUP($F539,Lists!$L$4:$M$7,2,FALSE))</f>
        <v/>
      </c>
      <c r="I539" s="96" t="str">
        <f t="shared" si="20"/>
        <v/>
      </c>
      <c r="J539" s="25" t="str">
        <f t="shared" si="21"/>
        <v/>
      </c>
      <c r="K539" s="25" t="str">
        <f>IF(ISERROR(VLOOKUP($B539,Lists!$B$4:$K$12,10,FALSE)),"",IF(B539="Hydrogen",LOOKUP(D539,Lists!$AL$4:$AL$7,Lists!$AM$4:$AM$7),VLOOKUP($B539,Lists!$B$4:$K$12,10,FALSE)))</f>
        <v/>
      </c>
      <c r="L539" s="4"/>
      <c r="M539" s="4"/>
    </row>
    <row r="540" spans="1:13" x14ac:dyDescent="0.25">
      <c r="A540" s="12"/>
      <c r="B540" s="18" t="s">
        <v>758</v>
      </c>
      <c r="C540" s="12" t="str">
        <f>IF(ISERROR(VLOOKUP($B540,Lists!$B$4:$C$12,2,FALSE)),"",VLOOKUP($B540,Lists!$B$4:$C$12,2,FALSE))</f>
        <v/>
      </c>
      <c r="D540" s="18" t="s">
        <v>801</v>
      </c>
      <c r="E540" s="25"/>
      <c r="F540" s="25" t="s">
        <v>1117</v>
      </c>
      <c r="G540" s="25" t="str">
        <f>IF(ISERROR(VLOOKUP($B540&amp;" "&amp;$H540,Lists!$N$4:$O$14,2,FALSE)),"",VLOOKUP($B540&amp;" "&amp;$H540,Lists!$N$4:$O$14,2,FALSE))</f>
        <v/>
      </c>
      <c r="H540" s="25" t="str">
        <f>IF(ISERROR(VLOOKUP($F540,Lists!$L$4:$M$7,2,FALSE)),"",VLOOKUP($F540,Lists!$L$4:$M$7,2,FALSE))</f>
        <v/>
      </c>
      <c r="I540" s="96" t="str">
        <f t="shared" si="20"/>
        <v/>
      </c>
      <c r="J540" s="25" t="str">
        <f t="shared" si="21"/>
        <v/>
      </c>
      <c r="K540" s="25" t="str">
        <f>IF(ISERROR(VLOOKUP($B540,Lists!$B$4:$K$12,10,FALSE)),"",IF(B540="Hydrogen",LOOKUP(D540,Lists!$AL$4:$AL$7,Lists!$AM$4:$AM$7),VLOOKUP($B540,Lists!$B$4:$K$12,10,FALSE)))</f>
        <v/>
      </c>
      <c r="L540" s="4"/>
      <c r="M540" s="4"/>
    </row>
    <row r="541" spans="1:13" x14ac:dyDescent="0.25">
      <c r="A541" s="12"/>
      <c r="B541" s="18" t="s">
        <v>758</v>
      </c>
      <c r="C541" s="12" t="str">
        <f>IF(ISERROR(VLOOKUP($B541,Lists!$B$4:$C$12,2,FALSE)),"",VLOOKUP($B541,Lists!$B$4:$C$12,2,FALSE))</f>
        <v/>
      </c>
      <c r="D541" s="18" t="s">
        <v>801</v>
      </c>
      <c r="E541" s="25"/>
      <c r="F541" s="25" t="s">
        <v>1117</v>
      </c>
      <c r="G541" s="25" t="str">
        <f>IF(ISERROR(VLOOKUP($B541&amp;" "&amp;$H541,Lists!$N$4:$O$14,2,FALSE)),"",VLOOKUP($B541&amp;" "&amp;$H541,Lists!$N$4:$O$14,2,FALSE))</f>
        <v/>
      </c>
      <c r="H541" s="25" t="str">
        <f>IF(ISERROR(VLOOKUP($F541,Lists!$L$4:$M$7,2,FALSE)),"",VLOOKUP($F541,Lists!$L$4:$M$7,2,FALSE))</f>
        <v/>
      </c>
      <c r="I541" s="96" t="str">
        <f t="shared" si="20"/>
        <v/>
      </c>
      <c r="J541" s="25" t="str">
        <f t="shared" si="21"/>
        <v/>
      </c>
      <c r="K541" s="25" t="str">
        <f>IF(ISERROR(VLOOKUP($B541,Lists!$B$4:$K$12,10,FALSE)),"",IF(B541="Hydrogen",LOOKUP(D541,Lists!$AL$4:$AL$7,Lists!$AM$4:$AM$7),VLOOKUP($B541,Lists!$B$4:$K$12,10,FALSE)))</f>
        <v/>
      </c>
      <c r="L541" s="4"/>
      <c r="M541" s="4"/>
    </row>
    <row r="542" spans="1:13" x14ac:dyDescent="0.25">
      <c r="A542" s="12"/>
      <c r="B542" s="18" t="s">
        <v>758</v>
      </c>
      <c r="C542" s="12" t="str">
        <f>IF(ISERROR(VLOOKUP($B542,Lists!$B$4:$C$12,2,FALSE)),"",VLOOKUP($B542,Lists!$B$4:$C$12,2,FALSE))</f>
        <v/>
      </c>
      <c r="D542" s="18" t="s">
        <v>801</v>
      </c>
      <c r="E542" s="25"/>
      <c r="F542" s="25" t="s">
        <v>1117</v>
      </c>
      <c r="G542" s="25" t="str">
        <f>IF(ISERROR(VLOOKUP($B542&amp;" "&amp;$H542,Lists!$N$4:$O$14,2,FALSE)),"",VLOOKUP($B542&amp;" "&amp;$H542,Lists!$N$4:$O$14,2,FALSE))</f>
        <v/>
      </c>
      <c r="H542" s="25" t="str">
        <f>IF(ISERROR(VLOOKUP($F542,Lists!$L$4:$M$7,2,FALSE)),"",VLOOKUP($F542,Lists!$L$4:$M$7,2,FALSE))</f>
        <v/>
      </c>
      <c r="I542" s="96" t="str">
        <f t="shared" si="20"/>
        <v/>
      </c>
      <c r="J542" s="25" t="str">
        <f t="shared" si="21"/>
        <v/>
      </c>
      <c r="K542" s="25" t="str">
        <f>IF(ISERROR(VLOOKUP($B542,Lists!$B$4:$K$12,10,FALSE)),"",IF(B542="Hydrogen",LOOKUP(D542,Lists!$AL$4:$AL$7,Lists!$AM$4:$AM$7),VLOOKUP($B542,Lists!$B$4:$K$12,10,FALSE)))</f>
        <v/>
      </c>
      <c r="L542" s="4"/>
      <c r="M542" s="4"/>
    </row>
    <row r="543" spans="1:13" x14ac:dyDescent="0.25">
      <c r="A543" s="12"/>
      <c r="B543" s="18" t="s">
        <v>758</v>
      </c>
      <c r="C543" s="12" t="str">
        <f>IF(ISERROR(VLOOKUP($B543,Lists!$B$4:$C$12,2,FALSE)),"",VLOOKUP($B543,Lists!$B$4:$C$12,2,FALSE))</f>
        <v/>
      </c>
      <c r="D543" s="18" t="s">
        <v>801</v>
      </c>
      <c r="E543" s="25"/>
      <c r="F543" s="25" t="s">
        <v>1117</v>
      </c>
      <c r="G543" s="25" t="str">
        <f>IF(ISERROR(VLOOKUP($B543&amp;" "&amp;$H543,Lists!$N$4:$O$14,2,FALSE)),"",VLOOKUP($B543&amp;" "&amp;$H543,Lists!$N$4:$O$14,2,FALSE))</f>
        <v/>
      </c>
      <c r="H543" s="25" t="str">
        <f>IF(ISERROR(VLOOKUP($F543,Lists!$L$4:$M$7,2,FALSE)),"",VLOOKUP($F543,Lists!$L$4:$M$7,2,FALSE))</f>
        <v/>
      </c>
      <c r="I543" s="96" t="str">
        <f t="shared" si="20"/>
        <v/>
      </c>
      <c r="J543" s="25" t="str">
        <f t="shared" si="21"/>
        <v/>
      </c>
      <c r="K543" s="25" t="str">
        <f>IF(ISERROR(VLOOKUP($B543,Lists!$B$4:$K$12,10,FALSE)),"",IF(B543="Hydrogen",LOOKUP(D543,Lists!$AL$4:$AL$7,Lists!$AM$4:$AM$7),VLOOKUP($B543,Lists!$B$4:$K$12,10,FALSE)))</f>
        <v/>
      </c>
      <c r="L543" s="4"/>
      <c r="M543" s="4"/>
    </row>
    <row r="544" spans="1:13" x14ac:dyDescent="0.25">
      <c r="A544" s="12"/>
      <c r="B544" s="18" t="s">
        <v>758</v>
      </c>
      <c r="C544" s="12" t="str">
        <f>IF(ISERROR(VLOOKUP($B544,Lists!$B$4:$C$12,2,FALSE)),"",VLOOKUP($B544,Lists!$B$4:$C$12,2,FALSE))</f>
        <v/>
      </c>
      <c r="D544" s="18" t="s">
        <v>801</v>
      </c>
      <c r="E544" s="25"/>
      <c r="F544" s="25" t="s">
        <v>1117</v>
      </c>
      <c r="G544" s="25" t="str">
        <f>IF(ISERROR(VLOOKUP($B544&amp;" "&amp;$H544,Lists!$N$4:$O$14,2,FALSE)),"",VLOOKUP($B544&amp;" "&amp;$H544,Lists!$N$4:$O$14,2,FALSE))</f>
        <v/>
      </c>
      <c r="H544" s="25" t="str">
        <f>IF(ISERROR(VLOOKUP($F544,Lists!$L$4:$M$7,2,FALSE)),"",VLOOKUP($F544,Lists!$L$4:$M$7,2,FALSE))</f>
        <v/>
      </c>
      <c r="I544" s="96" t="str">
        <f t="shared" si="20"/>
        <v/>
      </c>
      <c r="J544" s="25" t="str">
        <f t="shared" si="21"/>
        <v/>
      </c>
      <c r="K544" s="25" t="str">
        <f>IF(ISERROR(VLOOKUP($B544,Lists!$B$4:$K$12,10,FALSE)),"",IF(B544="Hydrogen",LOOKUP(D544,Lists!$AL$4:$AL$7,Lists!$AM$4:$AM$7),VLOOKUP($B544,Lists!$B$4:$K$12,10,FALSE)))</f>
        <v/>
      </c>
      <c r="L544" s="4"/>
      <c r="M544" s="4"/>
    </row>
    <row r="545" spans="1:13" x14ac:dyDescent="0.25">
      <c r="A545" s="12"/>
      <c r="B545" s="18" t="s">
        <v>758</v>
      </c>
      <c r="C545" s="12" t="str">
        <f>IF(ISERROR(VLOOKUP($B545,Lists!$B$4:$C$12,2,FALSE)),"",VLOOKUP($B545,Lists!$B$4:$C$12,2,FALSE))</f>
        <v/>
      </c>
      <c r="D545" s="18" t="s">
        <v>801</v>
      </c>
      <c r="E545" s="25"/>
      <c r="F545" s="25" t="s">
        <v>1117</v>
      </c>
      <c r="G545" s="25" t="str">
        <f>IF(ISERROR(VLOOKUP($B545&amp;" "&amp;$H545,Lists!$N$4:$O$14,2,FALSE)),"",VLOOKUP($B545&amp;" "&amp;$H545,Lists!$N$4:$O$14,2,FALSE))</f>
        <v/>
      </c>
      <c r="H545" s="25" t="str">
        <f>IF(ISERROR(VLOOKUP($F545,Lists!$L$4:$M$7,2,FALSE)),"",VLOOKUP($F545,Lists!$L$4:$M$7,2,FALSE))</f>
        <v/>
      </c>
      <c r="I545" s="96" t="str">
        <f t="shared" si="20"/>
        <v/>
      </c>
      <c r="J545" s="25" t="str">
        <f t="shared" si="21"/>
        <v/>
      </c>
      <c r="K545" s="25" t="str">
        <f>IF(ISERROR(VLOOKUP($B545,Lists!$B$4:$K$12,10,FALSE)),"",IF(B545="Hydrogen",LOOKUP(D545,Lists!$AL$4:$AL$7,Lists!$AM$4:$AM$7),VLOOKUP($B545,Lists!$B$4:$K$12,10,FALSE)))</f>
        <v/>
      </c>
      <c r="L545" s="4"/>
      <c r="M545" s="4"/>
    </row>
    <row r="546" spans="1:13" x14ac:dyDescent="0.25">
      <c r="A546" s="12"/>
      <c r="B546" s="18" t="s">
        <v>758</v>
      </c>
      <c r="C546" s="12" t="str">
        <f>IF(ISERROR(VLOOKUP($B546,Lists!$B$4:$C$12,2,FALSE)),"",VLOOKUP($B546,Lists!$B$4:$C$12,2,FALSE))</f>
        <v/>
      </c>
      <c r="D546" s="18" t="s">
        <v>801</v>
      </c>
      <c r="E546" s="25"/>
      <c r="F546" s="25" t="s">
        <v>1117</v>
      </c>
      <c r="G546" s="25" t="str">
        <f>IF(ISERROR(VLOOKUP($B546&amp;" "&amp;$H546,Lists!$N$4:$O$14,2,FALSE)),"",VLOOKUP($B546&amp;" "&amp;$H546,Lists!$N$4:$O$14,2,FALSE))</f>
        <v/>
      </c>
      <c r="H546" s="25" t="str">
        <f>IF(ISERROR(VLOOKUP($F546,Lists!$L$4:$M$7,2,FALSE)),"",VLOOKUP($F546,Lists!$L$4:$M$7,2,FALSE))</f>
        <v/>
      </c>
      <c r="I546" s="96" t="str">
        <f t="shared" si="20"/>
        <v/>
      </c>
      <c r="J546" s="25" t="str">
        <f t="shared" si="21"/>
        <v/>
      </c>
      <c r="K546" s="25" t="str">
        <f>IF(ISERROR(VLOOKUP($B546,Lists!$B$4:$K$12,10,FALSE)),"",IF(B546="Hydrogen",LOOKUP(D546,Lists!$AL$4:$AL$7,Lists!$AM$4:$AM$7),VLOOKUP($B546,Lists!$B$4:$K$12,10,FALSE)))</f>
        <v/>
      </c>
      <c r="L546" s="4"/>
      <c r="M546" s="4"/>
    </row>
    <row r="547" spans="1:13" x14ac:dyDescent="0.25">
      <c r="A547" s="12"/>
      <c r="B547" s="18" t="s">
        <v>758</v>
      </c>
      <c r="C547" s="12" t="str">
        <f>IF(ISERROR(VLOOKUP($B547,Lists!$B$4:$C$12,2,FALSE)),"",VLOOKUP($B547,Lists!$B$4:$C$12,2,FALSE))</f>
        <v/>
      </c>
      <c r="D547" s="18" t="s">
        <v>801</v>
      </c>
      <c r="E547" s="25"/>
      <c r="F547" s="25" t="s">
        <v>1117</v>
      </c>
      <c r="G547" s="25" t="str">
        <f>IF(ISERROR(VLOOKUP($B547&amp;" "&amp;$H547,Lists!$N$4:$O$14,2,FALSE)),"",VLOOKUP($B547&amp;" "&amp;$H547,Lists!$N$4:$O$14,2,FALSE))</f>
        <v/>
      </c>
      <c r="H547" s="25" t="str">
        <f>IF(ISERROR(VLOOKUP($F547,Lists!$L$4:$M$7,2,FALSE)),"",VLOOKUP($F547,Lists!$L$4:$M$7,2,FALSE))</f>
        <v/>
      </c>
      <c r="I547" s="96" t="str">
        <f t="shared" si="20"/>
        <v/>
      </c>
      <c r="J547" s="25" t="str">
        <f t="shared" si="21"/>
        <v/>
      </c>
      <c r="K547" s="25" t="str">
        <f>IF(ISERROR(VLOOKUP($B547,Lists!$B$4:$K$12,10,FALSE)),"",IF(B547="Hydrogen",LOOKUP(D547,Lists!$AL$4:$AL$7,Lists!$AM$4:$AM$7),VLOOKUP($B547,Lists!$B$4:$K$12,10,FALSE)))</f>
        <v/>
      </c>
      <c r="L547" s="4"/>
      <c r="M547" s="4"/>
    </row>
    <row r="548" spans="1:13" x14ac:dyDescent="0.25">
      <c r="A548" s="12"/>
      <c r="B548" s="18" t="s">
        <v>758</v>
      </c>
      <c r="C548" s="12" t="str">
        <f>IF(ISERROR(VLOOKUP($B548,Lists!$B$4:$C$12,2,FALSE)),"",VLOOKUP($B548,Lists!$B$4:$C$12,2,FALSE))</f>
        <v/>
      </c>
      <c r="D548" s="18" t="s">
        <v>801</v>
      </c>
      <c r="E548" s="25"/>
      <c r="F548" s="25" t="s">
        <v>1117</v>
      </c>
      <c r="G548" s="25" t="str">
        <f>IF(ISERROR(VLOOKUP($B548&amp;" "&amp;$H548,Lists!$N$4:$O$14,2,FALSE)),"",VLOOKUP($B548&amp;" "&amp;$H548,Lists!$N$4:$O$14,2,FALSE))</f>
        <v/>
      </c>
      <c r="H548" s="25" t="str">
        <f>IF(ISERROR(VLOOKUP($F548,Lists!$L$4:$M$7,2,FALSE)),"",VLOOKUP($F548,Lists!$L$4:$M$7,2,FALSE))</f>
        <v/>
      </c>
      <c r="I548" s="96" t="str">
        <f t="shared" si="20"/>
        <v/>
      </c>
      <c r="J548" s="25" t="str">
        <f t="shared" si="21"/>
        <v/>
      </c>
      <c r="K548" s="25" t="str">
        <f>IF(ISERROR(VLOOKUP($B548,Lists!$B$4:$K$12,10,FALSE)),"",IF(B548="Hydrogen",LOOKUP(D548,Lists!$AL$4:$AL$7,Lists!$AM$4:$AM$7),VLOOKUP($B548,Lists!$B$4:$K$12,10,FALSE)))</f>
        <v/>
      </c>
      <c r="L548" s="4"/>
      <c r="M548" s="4"/>
    </row>
    <row r="549" spans="1:13" x14ac:dyDescent="0.25">
      <c r="A549" s="12"/>
      <c r="B549" s="18" t="s">
        <v>758</v>
      </c>
      <c r="C549" s="12" t="str">
        <f>IF(ISERROR(VLOOKUP($B549,Lists!$B$4:$C$12,2,FALSE)),"",VLOOKUP($B549,Lists!$B$4:$C$12,2,FALSE))</f>
        <v/>
      </c>
      <c r="D549" s="18" t="s">
        <v>801</v>
      </c>
      <c r="E549" s="25"/>
      <c r="F549" s="25" t="s">
        <v>1117</v>
      </c>
      <c r="G549" s="25" t="str">
        <f>IF(ISERROR(VLOOKUP($B549&amp;" "&amp;$H549,Lists!$N$4:$O$14,2,FALSE)),"",VLOOKUP($B549&amp;" "&amp;$H549,Lists!$N$4:$O$14,2,FALSE))</f>
        <v/>
      </c>
      <c r="H549" s="25" t="str">
        <f>IF(ISERROR(VLOOKUP($F549,Lists!$L$4:$M$7,2,FALSE)),"",VLOOKUP($F549,Lists!$L$4:$M$7,2,FALSE))</f>
        <v/>
      </c>
      <c r="I549" s="96" t="str">
        <f t="shared" si="20"/>
        <v/>
      </c>
      <c r="J549" s="25" t="str">
        <f t="shared" si="21"/>
        <v/>
      </c>
      <c r="K549" s="25" t="str">
        <f>IF(ISERROR(VLOOKUP($B549,Lists!$B$4:$K$12,10,FALSE)),"",IF(B549="Hydrogen",LOOKUP(D549,Lists!$AL$4:$AL$7,Lists!$AM$4:$AM$7),VLOOKUP($B549,Lists!$B$4:$K$12,10,FALSE)))</f>
        <v/>
      </c>
      <c r="L549" s="4"/>
      <c r="M549" s="4"/>
    </row>
    <row r="550" spans="1:13" x14ac:dyDescent="0.25">
      <c r="A550" s="12"/>
      <c r="B550" s="18" t="s">
        <v>758</v>
      </c>
      <c r="C550" s="12" t="str">
        <f>IF(ISERROR(VLOOKUP($B550,Lists!$B$4:$C$12,2,FALSE)),"",VLOOKUP($B550,Lists!$B$4:$C$12,2,FALSE))</f>
        <v/>
      </c>
      <c r="D550" s="18" t="s">
        <v>801</v>
      </c>
      <c r="E550" s="25"/>
      <c r="F550" s="25" t="s">
        <v>1117</v>
      </c>
      <c r="G550" s="25" t="str">
        <f>IF(ISERROR(VLOOKUP($B550&amp;" "&amp;$H550,Lists!$N$4:$O$14,2,FALSE)),"",VLOOKUP($B550&amp;" "&amp;$H550,Lists!$N$4:$O$14,2,FALSE))</f>
        <v/>
      </c>
      <c r="H550" s="25" t="str">
        <f>IF(ISERROR(VLOOKUP($F550,Lists!$L$4:$M$7,2,FALSE)),"",VLOOKUP($F550,Lists!$L$4:$M$7,2,FALSE))</f>
        <v/>
      </c>
      <c r="I550" s="96" t="str">
        <f t="shared" si="20"/>
        <v/>
      </c>
      <c r="J550" s="25" t="str">
        <f t="shared" si="21"/>
        <v/>
      </c>
      <c r="K550" s="25" t="str">
        <f>IF(ISERROR(VLOOKUP($B550,Lists!$B$4:$K$12,10,FALSE)),"",IF(B550="Hydrogen",LOOKUP(D550,Lists!$AL$4:$AL$7,Lists!$AM$4:$AM$7),VLOOKUP($B550,Lists!$B$4:$K$12,10,FALSE)))</f>
        <v/>
      </c>
      <c r="L550" s="4"/>
      <c r="M550" s="4"/>
    </row>
    <row r="551" spans="1:13" x14ac:dyDescent="0.25">
      <c r="A551" s="12"/>
      <c r="B551" s="18" t="s">
        <v>758</v>
      </c>
      <c r="C551" s="12" t="str">
        <f>IF(ISERROR(VLOOKUP($B551,Lists!$B$4:$C$12,2,FALSE)),"",VLOOKUP($B551,Lists!$B$4:$C$12,2,FALSE))</f>
        <v/>
      </c>
      <c r="D551" s="18" t="s">
        <v>801</v>
      </c>
      <c r="E551" s="25"/>
      <c r="F551" s="25" t="s">
        <v>1117</v>
      </c>
      <c r="G551" s="25" t="str">
        <f>IF(ISERROR(VLOOKUP($B551&amp;" "&amp;$H551,Lists!$N$4:$O$14,2,FALSE)),"",VLOOKUP($B551&amp;" "&amp;$H551,Lists!$N$4:$O$14,2,FALSE))</f>
        <v/>
      </c>
      <c r="H551" s="25" t="str">
        <f>IF(ISERROR(VLOOKUP($F551,Lists!$L$4:$M$7,2,FALSE)),"",VLOOKUP($F551,Lists!$L$4:$M$7,2,FALSE))</f>
        <v/>
      </c>
      <c r="I551" s="96" t="str">
        <f t="shared" si="20"/>
        <v/>
      </c>
      <c r="J551" s="25" t="str">
        <f t="shared" si="21"/>
        <v/>
      </c>
      <c r="K551" s="25" t="str">
        <f>IF(ISERROR(VLOOKUP($B551,Lists!$B$4:$K$12,10,FALSE)),"",IF(B551="Hydrogen",LOOKUP(D551,Lists!$AL$4:$AL$7,Lists!$AM$4:$AM$7),VLOOKUP($B551,Lists!$B$4:$K$12,10,FALSE)))</f>
        <v/>
      </c>
      <c r="L551" s="4"/>
      <c r="M551" s="4"/>
    </row>
    <row r="552" spans="1:13" x14ac:dyDescent="0.25">
      <c r="A552" s="12"/>
      <c r="B552" s="18" t="s">
        <v>758</v>
      </c>
      <c r="C552" s="12" t="str">
        <f>IF(ISERROR(VLOOKUP($B552,Lists!$B$4:$C$12,2,FALSE)),"",VLOOKUP($B552,Lists!$B$4:$C$12,2,FALSE))</f>
        <v/>
      </c>
      <c r="D552" s="18" t="s">
        <v>801</v>
      </c>
      <c r="E552" s="25"/>
      <c r="F552" s="25" t="s">
        <v>1117</v>
      </c>
      <c r="G552" s="25" t="str">
        <f>IF(ISERROR(VLOOKUP($B552&amp;" "&amp;$H552,Lists!$N$4:$O$14,2,FALSE)),"",VLOOKUP($B552&amp;" "&amp;$H552,Lists!$N$4:$O$14,2,FALSE))</f>
        <v/>
      </c>
      <c r="H552" s="25" t="str">
        <f>IF(ISERROR(VLOOKUP($F552,Lists!$L$4:$M$7,2,FALSE)),"",VLOOKUP($F552,Lists!$L$4:$M$7,2,FALSE))</f>
        <v/>
      </c>
      <c r="I552" s="96" t="str">
        <f t="shared" si="20"/>
        <v/>
      </c>
      <c r="J552" s="25" t="str">
        <f t="shared" si="21"/>
        <v/>
      </c>
      <c r="K552" s="25" t="str">
        <f>IF(ISERROR(VLOOKUP($B552,Lists!$B$4:$K$12,10,FALSE)),"",IF(B552="Hydrogen",LOOKUP(D552,Lists!$AL$4:$AL$7,Lists!$AM$4:$AM$7),VLOOKUP($B552,Lists!$B$4:$K$12,10,FALSE)))</f>
        <v/>
      </c>
      <c r="L552" s="4"/>
      <c r="M552" s="4"/>
    </row>
    <row r="553" spans="1:13" x14ac:dyDescent="0.25">
      <c r="A553" s="12"/>
      <c r="B553" s="18" t="s">
        <v>758</v>
      </c>
      <c r="C553" s="12" t="str">
        <f>IF(ISERROR(VLOOKUP($B553,Lists!$B$4:$C$12,2,FALSE)),"",VLOOKUP($B553,Lists!$B$4:$C$12,2,FALSE))</f>
        <v/>
      </c>
      <c r="D553" s="18" t="s">
        <v>801</v>
      </c>
      <c r="E553" s="25"/>
      <c r="F553" s="25" t="s">
        <v>1117</v>
      </c>
      <c r="G553" s="25" t="str">
        <f>IF(ISERROR(VLOOKUP($B553&amp;" "&amp;$H553,Lists!$N$4:$O$14,2,FALSE)),"",VLOOKUP($B553&amp;" "&amp;$H553,Lists!$N$4:$O$14,2,FALSE))</f>
        <v/>
      </c>
      <c r="H553" s="25" t="str">
        <f>IF(ISERROR(VLOOKUP($F553,Lists!$L$4:$M$7,2,FALSE)),"",VLOOKUP($F553,Lists!$L$4:$M$7,2,FALSE))</f>
        <v/>
      </c>
      <c r="I553" s="96" t="str">
        <f t="shared" si="20"/>
        <v/>
      </c>
      <c r="J553" s="25" t="str">
        <f t="shared" si="21"/>
        <v/>
      </c>
      <c r="K553" s="25" t="str">
        <f>IF(ISERROR(VLOOKUP($B553,Lists!$B$4:$K$12,10,FALSE)),"",IF(B553="Hydrogen",LOOKUP(D553,Lists!$AL$4:$AL$7,Lists!$AM$4:$AM$7),VLOOKUP($B553,Lists!$B$4:$K$12,10,FALSE)))</f>
        <v/>
      </c>
      <c r="L553" s="4"/>
      <c r="M553" s="4"/>
    </row>
    <row r="554" spans="1:13" x14ac:dyDescent="0.25">
      <c r="A554" s="12"/>
      <c r="B554" s="18" t="s">
        <v>758</v>
      </c>
      <c r="C554" s="12" t="str">
        <f>IF(ISERROR(VLOOKUP($B554,Lists!$B$4:$C$12,2,FALSE)),"",VLOOKUP($B554,Lists!$B$4:$C$12,2,FALSE))</f>
        <v/>
      </c>
      <c r="D554" s="18" t="s">
        <v>801</v>
      </c>
      <c r="E554" s="25"/>
      <c r="F554" s="25" t="s">
        <v>1117</v>
      </c>
      <c r="G554" s="25" t="str">
        <f>IF(ISERROR(VLOOKUP($B554&amp;" "&amp;$H554,Lists!$N$4:$O$14,2,FALSE)),"",VLOOKUP($B554&amp;" "&amp;$H554,Lists!$N$4:$O$14,2,FALSE))</f>
        <v/>
      </c>
      <c r="H554" s="25" t="str">
        <f>IF(ISERROR(VLOOKUP($F554,Lists!$L$4:$M$7,2,FALSE)),"",VLOOKUP($F554,Lists!$L$4:$M$7,2,FALSE))</f>
        <v/>
      </c>
      <c r="I554" s="96" t="str">
        <f t="shared" si="20"/>
        <v/>
      </c>
      <c r="J554" s="25" t="str">
        <f t="shared" si="21"/>
        <v/>
      </c>
      <c r="K554" s="25" t="str">
        <f>IF(ISERROR(VLOOKUP($B554,Lists!$B$4:$K$12,10,FALSE)),"",IF(B554="Hydrogen",LOOKUP(D554,Lists!$AL$4:$AL$7,Lists!$AM$4:$AM$7),VLOOKUP($B554,Lists!$B$4:$K$12,10,FALSE)))</f>
        <v/>
      </c>
      <c r="L554" s="4"/>
      <c r="M554" s="4"/>
    </row>
    <row r="555" spans="1:13" x14ac:dyDescent="0.25">
      <c r="A555" s="12"/>
      <c r="B555" s="18" t="s">
        <v>758</v>
      </c>
      <c r="C555" s="12" t="str">
        <f>IF(ISERROR(VLOOKUP($B555,Lists!$B$4:$C$12,2,FALSE)),"",VLOOKUP($B555,Lists!$B$4:$C$12,2,FALSE))</f>
        <v/>
      </c>
      <c r="D555" s="18" t="s">
        <v>801</v>
      </c>
      <c r="E555" s="25"/>
      <c r="F555" s="25" t="s">
        <v>1117</v>
      </c>
      <c r="G555" s="25" t="str">
        <f>IF(ISERROR(VLOOKUP($B555&amp;" "&amp;$H555,Lists!$N$4:$O$14,2,FALSE)),"",VLOOKUP($B555&amp;" "&amp;$H555,Lists!$N$4:$O$14,2,FALSE))</f>
        <v/>
      </c>
      <c r="H555" s="25" t="str">
        <f>IF(ISERROR(VLOOKUP($F555,Lists!$L$4:$M$7,2,FALSE)),"",VLOOKUP($F555,Lists!$L$4:$M$7,2,FALSE))</f>
        <v/>
      </c>
      <c r="I555" s="96" t="str">
        <f t="shared" si="20"/>
        <v/>
      </c>
      <c r="J555" s="25" t="str">
        <f t="shared" si="21"/>
        <v/>
      </c>
      <c r="K555" s="25" t="str">
        <f>IF(ISERROR(VLOOKUP($B555,Lists!$B$4:$K$12,10,FALSE)),"",IF(B555="Hydrogen",LOOKUP(D555,Lists!$AL$4:$AL$7,Lists!$AM$4:$AM$7),VLOOKUP($B555,Lists!$B$4:$K$12,10,FALSE)))</f>
        <v/>
      </c>
      <c r="L555" s="4"/>
      <c r="M555" s="4"/>
    </row>
    <row r="556" spans="1:13" x14ac:dyDescent="0.25">
      <c r="A556" s="12"/>
      <c r="B556" s="18" t="s">
        <v>758</v>
      </c>
      <c r="C556" s="12" t="str">
        <f>IF(ISERROR(VLOOKUP($B556,Lists!$B$4:$C$12,2,FALSE)),"",VLOOKUP($B556,Lists!$B$4:$C$12,2,FALSE))</f>
        <v/>
      </c>
      <c r="D556" s="18" t="s">
        <v>801</v>
      </c>
      <c r="E556" s="25"/>
      <c r="F556" s="25" t="s">
        <v>1117</v>
      </c>
      <c r="G556" s="25" t="str">
        <f>IF(ISERROR(VLOOKUP($B556&amp;" "&amp;$H556,Lists!$N$4:$O$14,2,FALSE)),"",VLOOKUP($B556&amp;" "&amp;$H556,Lists!$N$4:$O$14,2,FALSE))</f>
        <v/>
      </c>
      <c r="H556" s="25" t="str">
        <f>IF(ISERROR(VLOOKUP($F556,Lists!$L$4:$M$7,2,FALSE)),"",VLOOKUP($F556,Lists!$L$4:$M$7,2,FALSE))</f>
        <v/>
      </c>
      <c r="I556" s="96" t="str">
        <f t="shared" si="20"/>
        <v/>
      </c>
      <c r="J556" s="25" t="str">
        <f t="shared" si="21"/>
        <v/>
      </c>
      <c r="K556" s="25" t="str">
        <f>IF(ISERROR(VLOOKUP($B556,Lists!$B$4:$K$12,10,FALSE)),"",IF(B556="Hydrogen",LOOKUP(D556,Lists!$AL$4:$AL$7,Lists!$AM$4:$AM$7),VLOOKUP($B556,Lists!$B$4:$K$12,10,FALSE)))</f>
        <v/>
      </c>
      <c r="L556" s="4"/>
      <c r="M556" s="4"/>
    </row>
    <row r="557" spans="1:13" x14ac:dyDescent="0.25">
      <c r="A557" s="12"/>
      <c r="B557" s="18" t="s">
        <v>758</v>
      </c>
      <c r="C557" s="12" t="str">
        <f>IF(ISERROR(VLOOKUP($B557,Lists!$B$4:$C$12,2,FALSE)),"",VLOOKUP($B557,Lists!$B$4:$C$12,2,FALSE))</f>
        <v/>
      </c>
      <c r="D557" s="18" t="s">
        <v>801</v>
      </c>
      <c r="E557" s="25"/>
      <c r="F557" s="25" t="s">
        <v>1117</v>
      </c>
      <c r="G557" s="25" t="str">
        <f>IF(ISERROR(VLOOKUP($B557&amp;" "&amp;$H557,Lists!$N$4:$O$14,2,FALSE)),"",VLOOKUP($B557&amp;" "&amp;$H557,Lists!$N$4:$O$14,2,FALSE))</f>
        <v/>
      </c>
      <c r="H557" s="25" t="str">
        <f>IF(ISERROR(VLOOKUP($F557,Lists!$L$4:$M$7,2,FALSE)),"",VLOOKUP($F557,Lists!$L$4:$M$7,2,FALSE))</f>
        <v/>
      </c>
      <c r="I557" s="96" t="str">
        <f t="shared" si="20"/>
        <v/>
      </c>
      <c r="J557" s="25" t="str">
        <f t="shared" si="21"/>
        <v/>
      </c>
      <c r="K557" s="25" t="str">
        <f>IF(ISERROR(VLOOKUP($B557,Lists!$B$4:$K$12,10,FALSE)),"",IF(B557="Hydrogen",LOOKUP(D557,Lists!$AL$4:$AL$7,Lists!$AM$4:$AM$7),VLOOKUP($B557,Lists!$B$4:$K$12,10,FALSE)))</f>
        <v/>
      </c>
      <c r="L557" s="4"/>
      <c r="M557" s="4"/>
    </row>
    <row r="558" spans="1:13" x14ac:dyDescent="0.25">
      <c r="A558" s="12"/>
      <c r="B558" s="18" t="s">
        <v>758</v>
      </c>
      <c r="C558" s="12" t="str">
        <f>IF(ISERROR(VLOOKUP($B558,Lists!$B$4:$C$12,2,FALSE)),"",VLOOKUP($B558,Lists!$B$4:$C$12,2,FALSE))</f>
        <v/>
      </c>
      <c r="D558" s="18" t="s">
        <v>801</v>
      </c>
      <c r="E558" s="25"/>
      <c r="F558" s="25" t="s">
        <v>1117</v>
      </c>
      <c r="G558" s="25" t="str">
        <f>IF(ISERROR(VLOOKUP($B558&amp;" "&amp;$H558,Lists!$N$4:$O$14,2,FALSE)),"",VLOOKUP($B558&amp;" "&amp;$H558,Lists!$N$4:$O$14,2,FALSE))</f>
        <v/>
      </c>
      <c r="H558" s="25" t="str">
        <f>IF(ISERROR(VLOOKUP($F558,Lists!$L$4:$M$7,2,FALSE)),"",VLOOKUP($F558,Lists!$L$4:$M$7,2,FALSE))</f>
        <v/>
      </c>
      <c r="I558" s="96" t="str">
        <f t="shared" si="20"/>
        <v/>
      </c>
      <c r="J558" s="25" t="str">
        <f t="shared" si="21"/>
        <v/>
      </c>
      <c r="K558" s="25" t="str">
        <f>IF(ISERROR(VLOOKUP($B558,Lists!$B$4:$K$12,10,FALSE)),"",IF(B558="Hydrogen",LOOKUP(D558,Lists!$AL$4:$AL$7,Lists!$AM$4:$AM$7),VLOOKUP($B558,Lists!$B$4:$K$12,10,FALSE)))</f>
        <v/>
      </c>
      <c r="L558" s="4"/>
      <c r="M558" s="4"/>
    </row>
    <row r="559" spans="1:13" x14ac:dyDescent="0.25">
      <c r="A559" s="12"/>
      <c r="B559" s="18" t="s">
        <v>758</v>
      </c>
      <c r="C559" s="12" t="str">
        <f>IF(ISERROR(VLOOKUP($B559,Lists!$B$4:$C$12,2,FALSE)),"",VLOOKUP($B559,Lists!$B$4:$C$12,2,FALSE))</f>
        <v/>
      </c>
      <c r="D559" s="18" t="s">
        <v>801</v>
      </c>
      <c r="E559" s="25"/>
      <c r="F559" s="25" t="s">
        <v>1117</v>
      </c>
      <c r="G559" s="25" t="str">
        <f>IF(ISERROR(VLOOKUP($B559&amp;" "&amp;$H559,Lists!$N$4:$O$14,2,FALSE)),"",VLOOKUP($B559&amp;" "&amp;$H559,Lists!$N$4:$O$14,2,FALSE))</f>
        <v/>
      </c>
      <c r="H559" s="25" t="str">
        <f>IF(ISERROR(VLOOKUP($F559,Lists!$L$4:$M$7,2,FALSE)),"",VLOOKUP($F559,Lists!$L$4:$M$7,2,FALSE))</f>
        <v/>
      </c>
      <c r="I559" s="96" t="str">
        <f t="shared" si="20"/>
        <v/>
      </c>
      <c r="J559" s="25" t="str">
        <f t="shared" si="21"/>
        <v/>
      </c>
      <c r="K559" s="25" t="str">
        <f>IF(ISERROR(VLOOKUP($B559,Lists!$B$4:$K$12,10,FALSE)),"",IF(B559="Hydrogen",LOOKUP(D559,Lists!$AL$4:$AL$7,Lists!$AM$4:$AM$7),VLOOKUP($B559,Lists!$B$4:$K$12,10,FALSE)))</f>
        <v/>
      </c>
      <c r="L559" s="4"/>
      <c r="M559" s="4"/>
    </row>
    <row r="560" spans="1:13" x14ac:dyDescent="0.25">
      <c r="A560" s="12"/>
      <c r="B560" s="18" t="s">
        <v>758</v>
      </c>
      <c r="C560" s="12" t="str">
        <f>IF(ISERROR(VLOOKUP($B560,Lists!$B$4:$C$12,2,FALSE)),"",VLOOKUP($B560,Lists!$B$4:$C$12,2,FALSE))</f>
        <v/>
      </c>
      <c r="D560" s="18" t="s">
        <v>801</v>
      </c>
      <c r="E560" s="25"/>
      <c r="F560" s="25" t="s">
        <v>1117</v>
      </c>
      <c r="G560" s="25" t="str">
        <f>IF(ISERROR(VLOOKUP($B560&amp;" "&amp;$H560,Lists!$N$4:$O$14,2,FALSE)),"",VLOOKUP($B560&amp;" "&amp;$H560,Lists!$N$4:$O$14,2,FALSE))</f>
        <v/>
      </c>
      <c r="H560" s="25" t="str">
        <f>IF(ISERROR(VLOOKUP($F560,Lists!$L$4:$M$7,2,FALSE)),"",VLOOKUP($F560,Lists!$L$4:$M$7,2,FALSE))</f>
        <v/>
      </c>
      <c r="I560" s="96" t="str">
        <f t="shared" si="20"/>
        <v/>
      </c>
      <c r="J560" s="25" t="str">
        <f t="shared" si="21"/>
        <v/>
      </c>
      <c r="K560" s="25" t="str">
        <f>IF(ISERROR(VLOOKUP($B560,Lists!$B$4:$K$12,10,FALSE)),"",IF(B560="Hydrogen",LOOKUP(D560,Lists!$AL$4:$AL$7,Lists!$AM$4:$AM$7),VLOOKUP($B560,Lists!$B$4:$K$12,10,FALSE)))</f>
        <v/>
      </c>
      <c r="L560" s="4"/>
      <c r="M560" s="4"/>
    </row>
    <row r="561" spans="1:13" x14ac:dyDescent="0.25">
      <c r="A561" s="12"/>
      <c r="B561" s="18" t="s">
        <v>758</v>
      </c>
      <c r="C561" s="12" t="str">
        <f>IF(ISERROR(VLOOKUP($B561,Lists!$B$4:$C$12,2,FALSE)),"",VLOOKUP($B561,Lists!$B$4:$C$12,2,FALSE))</f>
        <v/>
      </c>
      <c r="D561" s="18" t="s">
        <v>801</v>
      </c>
      <c r="E561" s="25"/>
      <c r="F561" s="25" t="s">
        <v>1117</v>
      </c>
      <c r="G561" s="25" t="str">
        <f>IF(ISERROR(VLOOKUP($B561&amp;" "&amp;$H561,Lists!$N$4:$O$14,2,FALSE)),"",VLOOKUP($B561&amp;" "&amp;$H561,Lists!$N$4:$O$14,2,FALSE))</f>
        <v/>
      </c>
      <c r="H561" s="25" t="str">
        <f>IF(ISERROR(VLOOKUP($F561,Lists!$L$4:$M$7,2,FALSE)),"",VLOOKUP($F561,Lists!$L$4:$M$7,2,FALSE))</f>
        <v/>
      </c>
      <c r="I561" s="96" t="str">
        <f t="shared" si="20"/>
        <v/>
      </c>
      <c r="J561" s="25" t="str">
        <f t="shared" si="21"/>
        <v/>
      </c>
      <c r="K561" s="25" t="str">
        <f>IF(ISERROR(VLOOKUP($B561,Lists!$B$4:$K$12,10,FALSE)),"",IF(B561="Hydrogen",LOOKUP(D561,Lists!$AL$4:$AL$7,Lists!$AM$4:$AM$7),VLOOKUP($B561,Lists!$B$4:$K$12,10,FALSE)))</f>
        <v/>
      </c>
      <c r="L561" s="4"/>
      <c r="M561" s="4"/>
    </row>
    <row r="562" spans="1:13" x14ac:dyDescent="0.25">
      <c r="A562" s="12"/>
      <c r="B562" s="18" t="s">
        <v>758</v>
      </c>
      <c r="C562" s="12" t="str">
        <f>IF(ISERROR(VLOOKUP($B562,Lists!$B$4:$C$12,2,FALSE)),"",VLOOKUP($B562,Lists!$B$4:$C$12,2,FALSE))</f>
        <v/>
      </c>
      <c r="D562" s="18" t="s">
        <v>801</v>
      </c>
      <c r="E562" s="25"/>
      <c r="F562" s="25" t="s">
        <v>1117</v>
      </c>
      <c r="G562" s="25" t="str">
        <f>IF(ISERROR(VLOOKUP($B562&amp;" "&amp;$H562,Lists!$N$4:$O$14,2,FALSE)),"",VLOOKUP($B562&amp;" "&amp;$H562,Lists!$N$4:$O$14,2,FALSE))</f>
        <v/>
      </c>
      <c r="H562" s="25" t="str">
        <f>IF(ISERROR(VLOOKUP($F562,Lists!$L$4:$M$7,2,FALSE)),"",VLOOKUP($F562,Lists!$L$4:$M$7,2,FALSE))</f>
        <v/>
      </c>
      <c r="I562" s="96" t="str">
        <f t="shared" si="20"/>
        <v/>
      </c>
      <c r="J562" s="25" t="str">
        <f t="shared" si="21"/>
        <v/>
      </c>
      <c r="K562" s="25" t="str">
        <f>IF(ISERROR(VLOOKUP($B562,Lists!$B$4:$K$12,10,FALSE)),"",IF(B562="Hydrogen",LOOKUP(D562,Lists!$AL$4:$AL$7,Lists!$AM$4:$AM$7),VLOOKUP($B562,Lists!$B$4:$K$12,10,FALSE)))</f>
        <v/>
      </c>
      <c r="L562" s="4"/>
      <c r="M562" s="4"/>
    </row>
    <row r="563" spans="1:13" x14ac:dyDescent="0.25">
      <c r="A563" s="12"/>
      <c r="B563" s="18" t="s">
        <v>758</v>
      </c>
      <c r="C563" s="12" t="str">
        <f>IF(ISERROR(VLOOKUP($B563,Lists!$B$4:$C$12,2,FALSE)),"",VLOOKUP($B563,Lists!$B$4:$C$12,2,FALSE))</f>
        <v/>
      </c>
      <c r="D563" s="18" t="s">
        <v>801</v>
      </c>
      <c r="E563" s="25"/>
      <c r="F563" s="25" t="s">
        <v>1117</v>
      </c>
      <c r="G563" s="25" t="str">
        <f>IF(ISERROR(VLOOKUP($B563&amp;" "&amp;$H563,Lists!$N$4:$O$14,2,FALSE)),"",VLOOKUP($B563&amp;" "&amp;$H563,Lists!$N$4:$O$14,2,FALSE))</f>
        <v/>
      </c>
      <c r="H563" s="25" t="str">
        <f>IF(ISERROR(VLOOKUP($F563,Lists!$L$4:$M$7,2,FALSE)),"",VLOOKUP($F563,Lists!$L$4:$M$7,2,FALSE))</f>
        <v/>
      </c>
      <c r="I563" s="96" t="str">
        <f t="shared" si="20"/>
        <v/>
      </c>
      <c r="J563" s="25" t="str">
        <f t="shared" si="21"/>
        <v/>
      </c>
      <c r="K563" s="25" t="str">
        <f>IF(ISERROR(VLOOKUP($B563,Lists!$B$4:$K$12,10,FALSE)),"",IF(B563="Hydrogen",LOOKUP(D563,Lists!$AL$4:$AL$7,Lists!$AM$4:$AM$7),VLOOKUP($B563,Lists!$B$4:$K$12,10,FALSE)))</f>
        <v/>
      </c>
      <c r="L563" s="4"/>
      <c r="M563" s="4"/>
    </row>
    <row r="564" spans="1:13" x14ac:dyDescent="0.25">
      <c r="A564" s="12"/>
      <c r="B564" s="18" t="s">
        <v>758</v>
      </c>
      <c r="C564" s="12" t="str">
        <f>IF(ISERROR(VLOOKUP($B564,Lists!$B$4:$C$12,2,FALSE)),"",VLOOKUP($B564,Lists!$B$4:$C$12,2,FALSE))</f>
        <v/>
      </c>
      <c r="D564" s="18" t="s">
        <v>801</v>
      </c>
      <c r="E564" s="25"/>
      <c r="F564" s="25" t="s">
        <v>1117</v>
      </c>
      <c r="G564" s="25" t="str">
        <f>IF(ISERROR(VLOOKUP($B564&amp;" "&amp;$H564,Lists!$N$4:$O$14,2,FALSE)),"",VLOOKUP($B564&amp;" "&amp;$H564,Lists!$N$4:$O$14,2,FALSE))</f>
        <v/>
      </c>
      <c r="H564" s="25" t="str">
        <f>IF(ISERROR(VLOOKUP($F564,Lists!$L$4:$M$7,2,FALSE)),"",VLOOKUP($F564,Lists!$L$4:$M$7,2,FALSE))</f>
        <v/>
      </c>
      <c r="I564" s="96" t="str">
        <f t="shared" si="20"/>
        <v/>
      </c>
      <c r="J564" s="25" t="str">
        <f t="shared" si="21"/>
        <v/>
      </c>
      <c r="K564" s="25" t="str">
        <f>IF(ISERROR(VLOOKUP($B564,Lists!$B$4:$K$12,10,FALSE)),"",IF(B564="Hydrogen",LOOKUP(D564,Lists!$AL$4:$AL$7,Lists!$AM$4:$AM$7),VLOOKUP($B564,Lists!$B$4:$K$12,10,FALSE)))</f>
        <v/>
      </c>
      <c r="L564" s="4"/>
      <c r="M564" s="4"/>
    </row>
    <row r="565" spans="1:13" x14ac:dyDescent="0.25">
      <c r="A565" s="12"/>
      <c r="B565" s="18" t="s">
        <v>758</v>
      </c>
      <c r="C565" s="12" t="str">
        <f>IF(ISERROR(VLOOKUP($B565,Lists!$B$4:$C$12,2,FALSE)),"",VLOOKUP($B565,Lists!$B$4:$C$12,2,FALSE))</f>
        <v/>
      </c>
      <c r="D565" s="18" t="s">
        <v>801</v>
      </c>
      <c r="E565" s="25"/>
      <c r="F565" s="25" t="s">
        <v>1117</v>
      </c>
      <c r="G565" s="25" t="str">
        <f>IF(ISERROR(VLOOKUP($B565&amp;" "&amp;$H565,Lists!$N$4:$O$14,2,FALSE)),"",VLOOKUP($B565&amp;" "&amp;$H565,Lists!$N$4:$O$14,2,FALSE))</f>
        <v/>
      </c>
      <c r="H565" s="25" t="str">
        <f>IF(ISERROR(VLOOKUP($F565,Lists!$L$4:$M$7,2,FALSE)),"",VLOOKUP($F565,Lists!$L$4:$M$7,2,FALSE))</f>
        <v/>
      </c>
      <c r="I565" s="96" t="str">
        <f t="shared" si="20"/>
        <v/>
      </c>
      <c r="J565" s="25" t="str">
        <f t="shared" si="21"/>
        <v/>
      </c>
      <c r="K565" s="25" t="str">
        <f>IF(ISERROR(VLOOKUP($B565,Lists!$B$4:$K$12,10,FALSE)),"",IF(B565="Hydrogen",LOOKUP(D565,Lists!$AL$4:$AL$7,Lists!$AM$4:$AM$7),VLOOKUP($B565,Lists!$B$4:$K$12,10,FALSE)))</f>
        <v/>
      </c>
      <c r="L565" s="4"/>
      <c r="M565" s="4"/>
    </row>
    <row r="566" spans="1:13" x14ac:dyDescent="0.25">
      <c r="A566" s="12"/>
      <c r="B566" s="18" t="s">
        <v>758</v>
      </c>
      <c r="C566" s="12" t="str">
        <f>IF(ISERROR(VLOOKUP($B566,Lists!$B$4:$C$12,2,FALSE)),"",VLOOKUP($B566,Lists!$B$4:$C$12,2,FALSE))</f>
        <v/>
      </c>
      <c r="D566" s="18" t="s">
        <v>801</v>
      </c>
      <c r="E566" s="25"/>
      <c r="F566" s="25" t="s">
        <v>1117</v>
      </c>
      <c r="G566" s="25" t="str">
        <f>IF(ISERROR(VLOOKUP($B566&amp;" "&amp;$H566,Lists!$N$4:$O$14,2,FALSE)),"",VLOOKUP($B566&amp;" "&amp;$H566,Lists!$N$4:$O$14,2,FALSE))</f>
        <v/>
      </c>
      <c r="H566" s="25" t="str">
        <f>IF(ISERROR(VLOOKUP($F566,Lists!$L$4:$M$7,2,FALSE)),"",VLOOKUP($F566,Lists!$L$4:$M$7,2,FALSE))</f>
        <v/>
      </c>
      <c r="I566" s="96" t="str">
        <f t="shared" si="20"/>
        <v/>
      </c>
      <c r="J566" s="25" t="str">
        <f t="shared" si="21"/>
        <v/>
      </c>
      <c r="K566" s="25" t="str">
        <f>IF(ISERROR(VLOOKUP($B566,Lists!$B$4:$K$12,10,FALSE)),"",IF(B566="Hydrogen",LOOKUP(D566,Lists!$AL$4:$AL$7,Lists!$AM$4:$AM$7),VLOOKUP($B566,Lists!$B$4:$K$12,10,FALSE)))</f>
        <v/>
      </c>
      <c r="L566" s="4"/>
      <c r="M566" s="4"/>
    </row>
    <row r="567" spans="1:13" x14ac:dyDescent="0.25">
      <c r="A567" s="12"/>
      <c r="B567" s="18" t="s">
        <v>758</v>
      </c>
      <c r="C567" s="12" t="str">
        <f>IF(ISERROR(VLOOKUP($B567,Lists!$B$4:$C$12,2,FALSE)),"",VLOOKUP($B567,Lists!$B$4:$C$12,2,FALSE))</f>
        <v/>
      </c>
      <c r="D567" s="18" t="s">
        <v>801</v>
      </c>
      <c r="E567" s="25"/>
      <c r="F567" s="25" t="s">
        <v>1117</v>
      </c>
      <c r="G567" s="25" t="str">
        <f>IF(ISERROR(VLOOKUP($B567&amp;" "&amp;$H567,Lists!$N$4:$O$14,2,FALSE)),"",VLOOKUP($B567&amp;" "&amp;$H567,Lists!$N$4:$O$14,2,FALSE))</f>
        <v/>
      </c>
      <c r="H567" s="25" t="str">
        <f>IF(ISERROR(VLOOKUP($F567,Lists!$L$4:$M$7,2,FALSE)),"",VLOOKUP($F567,Lists!$L$4:$M$7,2,FALSE))</f>
        <v/>
      </c>
      <c r="I567" s="96" t="str">
        <f t="shared" si="20"/>
        <v/>
      </c>
      <c r="J567" s="25" t="str">
        <f t="shared" si="21"/>
        <v/>
      </c>
      <c r="K567" s="25" t="str">
        <f>IF(ISERROR(VLOOKUP($B567,Lists!$B$4:$K$12,10,FALSE)),"",IF(B567="Hydrogen",LOOKUP(D567,Lists!$AL$4:$AL$7,Lists!$AM$4:$AM$7),VLOOKUP($B567,Lists!$B$4:$K$12,10,FALSE)))</f>
        <v/>
      </c>
      <c r="L567" s="4"/>
      <c r="M567" s="4"/>
    </row>
    <row r="568" spans="1:13" x14ac:dyDescent="0.25">
      <c r="A568" s="12"/>
      <c r="B568" s="18" t="s">
        <v>758</v>
      </c>
      <c r="C568" s="12" t="str">
        <f>IF(ISERROR(VLOOKUP($B568,Lists!$B$4:$C$12,2,FALSE)),"",VLOOKUP($B568,Lists!$B$4:$C$12,2,FALSE))</f>
        <v/>
      </c>
      <c r="D568" s="18" t="s">
        <v>801</v>
      </c>
      <c r="E568" s="25"/>
      <c r="F568" s="25" t="s">
        <v>1117</v>
      </c>
      <c r="G568" s="25" t="str">
        <f>IF(ISERROR(VLOOKUP($B568&amp;" "&amp;$H568,Lists!$N$4:$O$14,2,FALSE)),"",VLOOKUP($B568&amp;" "&amp;$H568,Lists!$N$4:$O$14,2,FALSE))</f>
        <v/>
      </c>
      <c r="H568" s="25" t="str">
        <f>IF(ISERROR(VLOOKUP($F568,Lists!$L$4:$M$7,2,FALSE)),"",VLOOKUP($F568,Lists!$L$4:$M$7,2,FALSE))</f>
        <v/>
      </c>
      <c r="I568" s="96" t="str">
        <f t="shared" si="20"/>
        <v/>
      </c>
      <c r="J568" s="25" t="str">
        <f t="shared" si="21"/>
        <v/>
      </c>
      <c r="K568" s="25" t="str">
        <f>IF(ISERROR(VLOOKUP($B568,Lists!$B$4:$K$12,10,FALSE)),"",IF(B568="Hydrogen",LOOKUP(D568,Lists!$AL$4:$AL$7,Lists!$AM$4:$AM$7),VLOOKUP($B568,Lists!$B$4:$K$12,10,FALSE)))</f>
        <v/>
      </c>
      <c r="L568" s="4"/>
      <c r="M568" s="4"/>
    </row>
    <row r="569" spans="1:13" x14ac:dyDescent="0.25">
      <c r="A569" s="12"/>
      <c r="B569" s="18" t="s">
        <v>758</v>
      </c>
      <c r="C569" s="12" t="str">
        <f>IF(ISERROR(VLOOKUP($B569,Lists!$B$4:$C$12,2,FALSE)),"",VLOOKUP($B569,Lists!$B$4:$C$12,2,FALSE))</f>
        <v/>
      </c>
      <c r="D569" s="18" t="s">
        <v>801</v>
      </c>
      <c r="E569" s="25"/>
      <c r="F569" s="25" t="s">
        <v>1117</v>
      </c>
      <c r="G569" s="25" t="str">
        <f>IF(ISERROR(VLOOKUP($B569&amp;" "&amp;$H569,Lists!$N$4:$O$14,2,FALSE)),"",VLOOKUP($B569&amp;" "&amp;$H569,Lists!$N$4:$O$14,2,FALSE))</f>
        <v/>
      </c>
      <c r="H569" s="25" t="str">
        <f>IF(ISERROR(VLOOKUP($F569,Lists!$L$4:$M$7,2,FALSE)),"",VLOOKUP($F569,Lists!$L$4:$M$7,2,FALSE))</f>
        <v/>
      </c>
      <c r="I569" s="96" t="str">
        <f t="shared" si="20"/>
        <v/>
      </c>
      <c r="J569" s="25" t="str">
        <f t="shared" si="21"/>
        <v/>
      </c>
      <c r="K569" s="25" t="str">
        <f>IF(ISERROR(VLOOKUP($B569,Lists!$B$4:$K$12,10,FALSE)),"",IF(B569="Hydrogen",LOOKUP(D569,Lists!$AL$4:$AL$7,Lists!$AM$4:$AM$7),VLOOKUP($B569,Lists!$B$4:$K$12,10,FALSE)))</f>
        <v/>
      </c>
      <c r="L569" s="4"/>
      <c r="M569" s="4"/>
    </row>
    <row r="570" spans="1:13" x14ac:dyDescent="0.25">
      <c r="A570" s="12"/>
      <c r="B570" s="18" t="s">
        <v>758</v>
      </c>
      <c r="C570" s="12" t="str">
        <f>IF(ISERROR(VLOOKUP($B570,Lists!$B$4:$C$12,2,FALSE)),"",VLOOKUP($B570,Lists!$B$4:$C$12,2,FALSE))</f>
        <v/>
      </c>
      <c r="D570" s="18" t="s">
        <v>801</v>
      </c>
      <c r="E570" s="25"/>
      <c r="F570" s="25" t="s">
        <v>1117</v>
      </c>
      <c r="G570" s="25" t="str">
        <f>IF(ISERROR(VLOOKUP($B570&amp;" "&amp;$H570,Lists!$N$4:$O$14,2,FALSE)),"",VLOOKUP($B570&amp;" "&amp;$H570,Lists!$N$4:$O$14,2,FALSE))</f>
        <v/>
      </c>
      <c r="H570" s="25" t="str">
        <f>IF(ISERROR(VLOOKUP($F570,Lists!$L$4:$M$7,2,FALSE)),"",VLOOKUP($F570,Lists!$L$4:$M$7,2,FALSE))</f>
        <v/>
      </c>
      <c r="I570" s="96" t="str">
        <f t="shared" si="20"/>
        <v/>
      </c>
      <c r="J570" s="25" t="str">
        <f t="shared" si="21"/>
        <v/>
      </c>
      <c r="K570" s="25" t="str">
        <f>IF(ISERROR(VLOOKUP($B570,Lists!$B$4:$K$12,10,FALSE)),"",IF(B570="Hydrogen",LOOKUP(D570,Lists!$AL$4:$AL$7,Lists!$AM$4:$AM$7),VLOOKUP($B570,Lists!$B$4:$K$12,10,FALSE)))</f>
        <v/>
      </c>
      <c r="L570" s="4"/>
      <c r="M570" s="4"/>
    </row>
    <row r="571" spans="1:13" x14ac:dyDescent="0.25">
      <c r="A571" s="12"/>
      <c r="B571" s="18" t="s">
        <v>758</v>
      </c>
      <c r="C571" s="12" t="str">
        <f>IF(ISERROR(VLOOKUP($B571,Lists!$B$4:$C$12,2,FALSE)),"",VLOOKUP($B571,Lists!$B$4:$C$12,2,FALSE))</f>
        <v/>
      </c>
      <c r="D571" s="18" t="s">
        <v>801</v>
      </c>
      <c r="E571" s="25"/>
      <c r="F571" s="25" t="s">
        <v>1117</v>
      </c>
      <c r="G571" s="25" t="str">
        <f>IF(ISERROR(VLOOKUP($B571&amp;" "&amp;$H571,Lists!$N$4:$O$14,2,FALSE)),"",VLOOKUP($B571&amp;" "&amp;$H571,Lists!$N$4:$O$14,2,FALSE))</f>
        <v/>
      </c>
      <c r="H571" s="25" t="str">
        <f>IF(ISERROR(VLOOKUP($F571,Lists!$L$4:$M$7,2,FALSE)),"",VLOOKUP($F571,Lists!$L$4:$M$7,2,FALSE))</f>
        <v/>
      </c>
      <c r="I571" s="96" t="str">
        <f t="shared" si="20"/>
        <v/>
      </c>
      <c r="J571" s="25" t="str">
        <f t="shared" si="21"/>
        <v/>
      </c>
      <c r="K571" s="25" t="str">
        <f>IF(ISERROR(VLOOKUP($B571,Lists!$B$4:$K$12,10,FALSE)),"",IF(B571="Hydrogen",LOOKUP(D571,Lists!$AL$4:$AL$7,Lists!$AM$4:$AM$7),VLOOKUP($B571,Lists!$B$4:$K$12,10,FALSE)))</f>
        <v/>
      </c>
      <c r="L571" s="4"/>
      <c r="M571" s="4"/>
    </row>
    <row r="572" spans="1:13" x14ac:dyDescent="0.25">
      <c r="A572" s="12"/>
      <c r="B572" s="18" t="s">
        <v>758</v>
      </c>
      <c r="C572" s="12" t="str">
        <f>IF(ISERROR(VLOOKUP($B572,Lists!$B$4:$C$12,2,FALSE)),"",VLOOKUP($B572,Lists!$B$4:$C$12,2,FALSE))</f>
        <v/>
      </c>
      <c r="D572" s="18" t="s">
        <v>801</v>
      </c>
      <c r="E572" s="25"/>
      <c r="F572" s="25" t="s">
        <v>1117</v>
      </c>
      <c r="G572" s="25" t="str">
        <f>IF(ISERROR(VLOOKUP($B572&amp;" "&amp;$H572,Lists!$N$4:$O$14,2,FALSE)),"",VLOOKUP($B572&amp;" "&amp;$H572,Lists!$N$4:$O$14,2,FALSE))</f>
        <v/>
      </c>
      <c r="H572" s="25" t="str">
        <f>IF(ISERROR(VLOOKUP($F572,Lists!$L$4:$M$7,2,FALSE)),"",VLOOKUP($F572,Lists!$L$4:$M$7,2,FALSE))</f>
        <v/>
      </c>
      <c r="I572" s="96" t="str">
        <f t="shared" si="20"/>
        <v/>
      </c>
      <c r="J572" s="25" t="str">
        <f t="shared" si="21"/>
        <v/>
      </c>
      <c r="K572" s="25" t="str">
        <f>IF(ISERROR(VLOOKUP($B572,Lists!$B$4:$K$12,10,FALSE)),"",IF(B572="Hydrogen",LOOKUP(D572,Lists!$AL$4:$AL$7,Lists!$AM$4:$AM$7),VLOOKUP($B572,Lists!$B$4:$K$12,10,FALSE)))</f>
        <v/>
      </c>
      <c r="L572" s="4"/>
      <c r="M572" s="4"/>
    </row>
    <row r="573" spans="1:13" x14ac:dyDescent="0.25">
      <c r="A573" s="12"/>
      <c r="B573" s="18" t="s">
        <v>758</v>
      </c>
      <c r="C573" s="12" t="str">
        <f>IF(ISERROR(VLOOKUP($B573,Lists!$B$4:$C$12,2,FALSE)),"",VLOOKUP($B573,Lists!$B$4:$C$12,2,FALSE))</f>
        <v/>
      </c>
      <c r="D573" s="18" t="s">
        <v>801</v>
      </c>
      <c r="E573" s="25"/>
      <c r="F573" s="25" t="s">
        <v>1117</v>
      </c>
      <c r="G573" s="25" t="str">
        <f>IF(ISERROR(VLOOKUP($B573&amp;" "&amp;$H573,Lists!$N$4:$O$14,2,FALSE)),"",VLOOKUP($B573&amp;" "&amp;$H573,Lists!$N$4:$O$14,2,FALSE))</f>
        <v/>
      </c>
      <c r="H573" s="25" t="str">
        <f>IF(ISERROR(VLOOKUP($F573,Lists!$L$4:$M$7,2,FALSE)),"",VLOOKUP($F573,Lists!$L$4:$M$7,2,FALSE))</f>
        <v/>
      </c>
      <c r="I573" s="96" t="str">
        <f t="shared" si="20"/>
        <v/>
      </c>
      <c r="J573" s="25" t="str">
        <f t="shared" si="21"/>
        <v/>
      </c>
      <c r="K573" s="25" t="str">
        <f>IF(ISERROR(VLOOKUP($B573,Lists!$B$4:$K$12,10,FALSE)),"",IF(B573="Hydrogen",LOOKUP(D573,Lists!$AL$4:$AL$7,Lists!$AM$4:$AM$7),VLOOKUP($B573,Lists!$B$4:$K$12,10,FALSE)))</f>
        <v/>
      </c>
      <c r="L573" s="4"/>
      <c r="M573" s="4"/>
    </row>
    <row r="574" spans="1:13" x14ac:dyDescent="0.25">
      <c r="A574" s="12"/>
      <c r="B574" s="18" t="s">
        <v>758</v>
      </c>
      <c r="C574" s="12" t="str">
        <f>IF(ISERROR(VLOOKUP($B574,Lists!$B$4:$C$12,2,FALSE)),"",VLOOKUP($B574,Lists!$B$4:$C$12,2,FALSE))</f>
        <v/>
      </c>
      <c r="D574" s="18" t="s">
        <v>801</v>
      </c>
      <c r="E574" s="25"/>
      <c r="F574" s="25" t="s">
        <v>1117</v>
      </c>
      <c r="G574" s="25" t="str">
        <f>IF(ISERROR(VLOOKUP($B574&amp;" "&amp;$H574,Lists!$N$4:$O$14,2,FALSE)),"",VLOOKUP($B574&amp;" "&amp;$H574,Lists!$N$4:$O$14,2,FALSE))</f>
        <v/>
      </c>
      <c r="H574" s="25" t="str">
        <f>IF(ISERROR(VLOOKUP($F574,Lists!$L$4:$M$7,2,FALSE)),"",VLOOKUP($F574,Lists!$L$4:$M$7,2,FALSE))</f>
        <v/>
      </c>
      <c r="I574" s="96" t="str">
        <f t="shared" si="20"/>
        <v/>
      </c>
      <c r="J574" s="25" t="str">
        <f t="shared" si="21"/>
        <v/>
      </c>
      <c r="K574" s="25" t="str">
        <f>IF(ISERROR(VLOOKUP($B574,Lists!$B$4:$K$12,10,FALSE)),"",IF(B574="Hydrogen",LOOKUP(D574,Lists!$AL$4:$AL$7,Lists!$AM$4:$AM$7),VLOOKUP($B574,Lists!$B$4:$K$12,10,FALSE)))</f>
        <v/>
      </c>
      <c r="L574" s="4"/>
      <c r="M574" s="4"/>
    </row>
    <row r="575" spans="1:13" x14ac:dyDescent="0.25">
      <c r="A575" s="12"/>
      <c r="B575" s="18" t="s">
        <v>758</v>
      </c>
      <c r="C575" s="12" t="str">
        <f>IF(ISERROR(VLOOKUP($B575,Lists!$B$4:$C$12,2,FALSE)),"",VLOOKUP($B575,Lists!$B$4:$C$12,2,FALSE))</f>
        <v/>
      </c>
      <c r="D575" s="18" t="s">
        <v>801</v>
      </c>
      <c r="E575" s="25"/>
      <c r="F575" s="25" t="s">
        <v>1117</v>
      </c>
      <c r="G575" s="25" t="str">
        <f>IF(ISERROR(VLOOKUP($B575&amp;" "&amp;$H575,Lists!$N$4:$O$14,2,FALSE)),"",VLOOKUP($B575&amp;" "&amp;$H575,Lists!$N$4:$O$14,2,FALSE))</f>
        <v/>
      </c>
      <c r="H575" s="25" t="str">
        <f>IF(ISERROR(VLOOKUP($F575,Lists!$L$4:$M$7,2,FALSE)),"",VLOOKUP($F575,Lists!$L$4:$M$7,2,FALSE))</f>
        <v/>
      </c>
      <c r="I575" s="96" t="str">
        <f t="shared" si="20"/>
        <v/>
      </c>
      <c r="J575" s="25" t="str">
        <f t="shared" si="21"/>
        <v/>
      </c>
      <c r="K575" s="25" t="str">
        <f>IF(ISERROR(VLOOKUP($B575,Lists!$B$4:$K$12,10,FALSE)),"",IF(B575="Hydrogen",LOOKUP(D575,Lists!$AL$4:$AL$7,Lists!$AM$4:$AM$7),VLOOKUP($B575,Lists!$B$4:$K$12,10,FALSE)))</f>
        <v/>
      </c>
      <c r="L575" s="4"/>
      <c r="M575" s="4"/>
    </row>
    <row r="576" spans="1:13" x14ac:dyDescent="0.25">
      <c r="A576" s="12"/>
      <c r="B576" s="18" t="s">
        <v>758</v>
      </c>
      <c r="C576" s="12" t="str">
        <f>IF(ISERROR(VLOOKUP($B576,Lists!$B$4:$C$12,2,FALSE)),"",VLOOKUP($B576,Lists!$B$4:$C$12,2,FALSE))</f>
        <v/>
      </c>
      <c r="D576" s="18" t="s">
        <v>801</v>
      </c>
      <c r="E576" s="25"/>
      <c r="F576" s="25" t="s">
        <v>1117</v>
      </c>
      <c r="G576" s="25" t="str">
        <f>IF(ISERROR(VLOOKUP($B576&amp;" "&amp;$H576,Lists!$N$4:$O$14,2,FALSE)),"",VLOOKUP($B576&amp;" "&amp;$H576,Lists!$N$4:$O$14,2,FALSE))</f>
        <v/>
      </c>
      <c r="H576" s="25" t="str">
        <f>IF(ISERROR(VLOOKUP($F576,Lists!$L$4:$M$7,2,FALSE)),"",VLOOKUP($F576,Lists!$L$4:$M$7,2,FALSE))</f>
        <v/>
      </c>
      <c r="I576" s="96" t="str">
        <f t="shared" si="20"/>
        <v/>
      </c>
      <c r="J576" s="25" t="str">
        <f t="shared" si="21"/>
        <v/>
      </c>
      <c r="K576" s="25" t="str">
        <f>IF(ISERROR(VLOOKUP($B576,Lists!$B$4:$K$12,10,FALSE)),"",IF(B576="Hydrogen",LOOKUP(D576,Lists!$AL$4:$AL$7,Lists!$AM$4:$AM$7),VLOOKUP($B576,Lists!$B$4:$K$12,10,FALSE)))</f>
        <v/>
      </c>
      <c r="L576" s="4"/>
      <c r="M576" s="4"/>
    </row>
    <row r="577" spans="1:13" x14ac:dyDescent="0.25">
      <c r="A577" s="12"/>
      <c r="B577" s="18" t="s">
        <v>758</v>
      </c>
      <c r="C577" s="12" t="str">
        <f>IF(ISERROR(VLOOKUP($B577,Lists!$B$4:$C$12,2,FALSE)),"",VLOOKUP($B577,Lists!$B$4:$C$12,2,FALSE))</f>
        <v/>
      </c>
      <c r="D577" s="18" t="s">
        <v>801</v>
      </c>
      <c r="E577" s="25"/>
      <c r="F577" s="25" t="s">
        <v>1117</v>
      </c>
      <c r="G577" s="25" t="str">
        <f>IF(ISERROR(VLOOKUP($B577&amp;" "&amp;$H577,Lists!$N$4:$O$14,2,FALSE)),"",VLOOKUP($B577&amp;" "&amp;$H577,Lists!$N$4:$O$14,2,FALSE))</f>
        <v/>
      </c>
      <c r="H577" s="25" t="str">
        <f>IF(ISERROR(VLOOKUP($F577,Lists!$L$4:$M$7,2,FALSE)),"",VLOOKUP($F577,Lists!$L$4:$M$7,2,FALSE))</f>
        <v/>
      </c>
      <c r="I577" s="96" t="str">
        <f t="shared" si="20"/>
        <v/>
      </c>
      <c r="J577" s="25" t="str">
        <f t="shared" si="21"/>
        <v/>
      </c>
      <c r="K577" s="25" t="str">
        <f>IF(ISERROR(VLOOKUP($B577,Lists!$B$4:$K$12,10,FALSE)),"",IF(B577="Hydrogen",LOOKUP(D577,Lists!$AL$4:$AL$7,Lists!$AM$4:$AM$7),VLOOKUP($B577,Lists!$B$4:$K$12,10,FALSE)))</f>
        <v/>
      </c>
      <c r="L577" s="4"/>
      <c r="M577" s="4"/>
    </row>
    <row r="578" spans="1:13" x14ac:dyDescent="0.25">
      <c r="A578" s="12"/>
      <c r="B578" s="18" t="s">
        <v>758</v>
      </c>
      <c r="C578" s="12" t="str">
        <f>IF(ISERROR(VLOOKUP($B578,Lists!$B$4:$C$12,2,FALSE)),"",VLOOKUP($B578,Lists!$B$4:$C$12,2,FALSE))</f>
        <v/>
      </c>
      <c r="D578" s="18" t="s">
        <v>801</v>
      </c>
      <c r="E578" s="25"/>
      <c r="F578" s="25" t="s">
        <v>1117</v>
      </c>
      <c r="G578" s="25" t="str">
        <f>IF(ISERROR(VLOOKUP($B578&amp;" "&amp;$H578,Lists!$N$4:$O$14,2,FALSE)),"",VLOOKUP($B578&amp;" "&amp;$H578,Lists!$N$4:$O$14,2,FALSE))</f>
        <v/>
      </c>
      <c r="H578" s="25" t="str">
        <f>IF(ISERROR(VLOOKUP($F578,Lists!$L$4:$M$7,2,FALSE)),"",VLOOKUP($F578,Lists!$L$4:$M$7,2,FALSE))</f>
        <v/>
      </c>
      <c r="I578" s="96" t="str">
        <f t="shared" si="20"/>
        <v/>
      </c>
      <c r="J578" s="25" t="str">
        <f t="shared" si="21"/>
        <v/>
      </c>
      <c r="K578" s="25" t="str">
        <f>IF(ISERROR(VLOOKUP($B578,Lists!$B$4:$K$12,10,FALSE)),"",IF(B578="Hydrogen",LOOKUP(D578,Lists!$AL$4:$AL$7,Lists!$AM$4:$AM$7),VLOOKUP($B578,Lists!$B$4:$K$12,10,FALSE)))</f>
        <v/>
      </c>
      <c r="L578" s="4"/>
      <c r="M578" s="4"/>
    </row>
    <row r="579" spans="1:13" x14ac:dyDescent="0.25">
      <c r="A579" s="12"/>
      <c r="B579" s="18" t="s">
        <v>758</v>
      </c>
      <c r="C579" s="12" t="str">
        <f>IF(ISERROR(VLOOKUP($B579,Lists!$B$4:$C$12,2,FALSE)),"",VLOOKUP($B579,Lists!$B$4:$C$12,2,FALSE))</f>
        <v/>
      </c>
      <c r="D579" s="18" t="s">
        <v>801</v>
      </c>
      <c r="E579" s="25"/>
      <c r="F579" s="25" t="s">
        <v>1117</v>
      </c>
      <c r="G579" s="25" t="str">
        <f>IF(ISERROR(VLOOKUP($B579&amp;" "&amp;$H579,Lists!$N$4:$O$14,2,FALSE)),"",VLOOKUP($B579&amp;" "&amp;$H579,Lists!$N$4:$O$14,2,FALSE))</f>
        <v/>
      </c>
      <c r="H579" s="25" t="str">
        <f>IF(ISERROR(VLOOKUP($F579,Lists!$L$4:$M$7,2,FALSE)),"",VLOOKUP($F579,Lists!$L$4:$M$7,2,FALSE))</f>
        <v/>
      </c>
      <c r="I579" s="96" t="str">
        <f t="shared" si="20"/>
        <v/>
      </c>
      <c r="J579" s="25" t="str">
        <f t="shared" si="21"/>
        <v/>
      </c>
      <c r="K579" s="25" t="str">
        <f>IF(ISERROR(VLOOKUP($B579,Lists!$B$4:$K$12,10,FALSE)),"",IF(B579="Hydrogen",LOOKUP(D579,Lists!$AL$4:$AL$7,Lists!$AM$4:$AM$7),VLOOKUP($B579,Lists!$B$4:$K$12,10,FALSE)))</f>
        <v/>
      </c>
      <c r="L579" s="4"/>
      <c r="M579" s="4"/>
    </row>
    <row r="580" spans="1:13" x14ac:dyDescent="0.25">
      <c r="A580" s="12"/>
      <c r="B580" s="18" t="s">
        <v>758</v>
      </c>
      <c r="C580" s="12" t="str">
        <f>IF(ISERROR(VLOOKUP($B580,Lists!$B$4:$C$12,2,FALSE)),"",VLOOKUP($B580,Lists!$B$4:$C$12,2,FALSE))</f>
        <v/>
      </c>
      <c r="D580" s="18" t="s">
        <v>801</v>
      </c>
      <c r="E580" s="25"/>
      <c r="F580" s="25" t="s">
        <v>1117</v>
      </c>
      <c r="G580" s="25" t="str">
        <f>IF(ISERROR(VLOOKUP($B580&amp;" "&amp;$H580,Lists!$N$4:$O$14,2,FALSE)),"",VLOOKUP($B580&amp;" "&amp;$H580,Lists!$N$4:$O$14,2,FALSE))</f>
        <v/>
      </c>
      <c r="H580" s="25" t="str">
        <f>IF(ISERROR(VLOOKUP($F580,Lists!$L$4:$M$7,2,FALSE)),"",VLOOKUP($F580,Lists!$L$4:$M$7,2,FALSE))</f>
        <v/>
      </c>
      <c r="I580" s="96" t="str">
        <f t="shared" si="20"/>
        <v/>
      </c>
      <c r="J580" s="25" t="str">
        <f t="shared" si="21"/>
        <v/>
      </c>
      <c r="K580" s="25" t="str">
        <f>IF(ISERROR(VLOOKUP($B580,Lists!$B$4:$K$12,10,FALSE)),"",IF(B580="Hydrogen",LOOKUP(D580,Lists!$AL$4:$AL$7,Lists!$AM$4:$AM$7),VLOOKUP($B580,Lists!$B$4:$K$12,10,FALSE)))</f>
        <v/>
      </c>
      <c r="L580" s="4"/>
      <c r="M580" s="4"/>
    </row>
    <row r="581" spans="1:13" x14ac:dyDescent="0.25">
      <c r="A581" s="12"/>
      <c r="B581" s="18" t="s">
        <v>758</v>
      </c>
      <c r="C581" s="12" t="str">
        <f>IF(ISERROR(VLOOKUP($B581,Lists!$B$4:$C$12,2,FALSE)),"",VLOOKUP($B581,Lists!$B$4:$C$12,2,FALSE))</f>
        <v/>
      </c>
      <c r="D581" s="18" t="s">
        <v>801</v>
      </c>
      <c r="E581" s="25"/>
      <c r="F581" s="25" t="s">
        <v>1117</v>
      </c>
      <c r="G581" s="25" t="str">
        <f>IF(ISERROR(VLOOKUP($B581&amp;" "&amp;$H581,Lists!$N$4:$O$14,2,FALSE)),"",VLOOKUP($B581&amp;" "&amp;$H581,Lists!$N$4:$O$14,2,FALSE))</f>
        <v/>
      </c>
      <c r="H581" s="25" t="str">
        <f>IF(ISERROR(VLOOKUP($F581,Lists!$L$4:$M$7,2,FALSE)),"",VLOOKUP($F581,Lists!$L$4:$M$7,2,FALSE))</f>
        <v/>
      </c>
      <c r="I581" s="96" t="str">
        <f t="shared" si="20"/>
        <v/>
      </c>
      <c r="J581" s="25" t="str">
        <f t="shared" si="21"/>
        <v/>
      </c>
      <c r="K581" s="25" t="str">
        <f>IF(ISERROR(VLOOKUP($B581,Lists!$B$4:$K$12,10,FALSE)),"",IF(B581="Hydrogen",LOOKUP(D581,Lists!$AL$4:$AL$7,Lists!$AM$4:$AM$7),VLOOKUP($B581,Lists!$B$4:$K$12,10,FALSE)))</f>
        <v/>
      </c>
      <c r="L581" s="4"/>
      <c r="M581" s="4"/>
    </row>
    <row r="582" spans="1:13" x14ac:dyDescent="0.25">
      <c r="A582" s="12"/>
      <c r="B582" s="18" t="s">
        <v>758</v>
      </c>
      <c r="C582" s="12" t="str">
        <f>IF(ISERROR(VLOOKUP($B582,Lists!$B$4:$C$12,2,FALSE)),"",VLOOKUP($B582,Lists!$B$4:$C$12,2,FALSE))</f>
        <v/>
      </c>
      <c r="D582" s="18" t="s">
        <v>801</v>
      </c>
      <c r="E582" s="25"/>
      <c r="F582" s="25" t="s">
        <v>1117</v>
      </c>
      <c r="G582" s="25" t="str">
        <f>IF(ISERROR(VLOOKUP($B582&amp;" "&amp;$H582,Lists!$N$4:$O$14,2,FALSE)),"",VLOOKUP($B582&amp;" "&amp;$H582,Lists!$N$4:$O$14,2,FALSE))</f>
        <v/>
      </c>
      <c r="H582" s="25" t="str">
        <f>IF(ISERROR(VLOOKUP($F582,Lists!$L$4:$M$7,2,FALSE)),"",VLOOKUP($F582,Lists!$L$4:$M$7,2,FALSE))</f>
        <v/>
      </c>
      <c r="I582" s="96" t="str">
        <f t="shared" si="20"/>
        <v/>
      </c>
      <c r="J582" s="25" t="str">
        <f t="shared" si="21"/>
        <v/>
      </c>
      <c r="K582" s="25" t="str">
        <f>IF(ISERROR(VLOOKUP($B582,Lists!$B$4:$K$12,10,FALSE)),"",IF(B582="Hydrogen",LOOKUP(D582,Lists!$AL$4:$AL$7,Lists!$AM$4:$AM$7),VLOOKUP($B582,Lists!$B$4:$K$12,10,FALSE)))</f>
        <v/>
      </c>
      <c r="L582" s="4"/>
      <c r="M582" s="4"/>
    </row>
    <row r="583" spans="1:13" x14ac:dyDescent="0.25">
      <c r="A583" s="12"/>
      <c r="B583" s="18" t="s">
        <v>758</v>
      </c>
      <c r="C583" s="12" t="str">
        <f>IF(ISERROR(VLOOKUP($B583,Lists!$B$4:$C$12,2,FALSE)),"",VLOOKUP($B583,Lists!$B$4:$C$12,2,FALSE))</f>
        <v/>
      </c>
      <c r="D583" s="18" t="s">
        <v>801</v>
      </c>
      <c r="E583" s="25"/>
      <c r="F583" s="25" t="s">
        <v>1117</v>
      </c>
      <c r="G583" s="25" t="str">
        <f>IF(ISERROR(VLOOKUP($B583&amp;" "&amp;$H583,Lists!$N$4:$O$14,2,FALSE)),"",VLOOKUP($B583&amp;" "&amp;$H583,Lists!$N$4:$O$14,2,FALSE))</f>
        <v/>
      </c>
      <c r="H583" s="25" t="str">
        <f>IF(ISERROR(VLOOKUP($F583,Lists!$L$4:$M$7,2,FALSE)),"",VLOOKUP($F583,Lists!$L$4:$M$7,2,FALSE))</f>
        <v/>
      </c>
      <c r="I583" s="96" t="str">
        <f t="shared" ref="I583:I646" si="22">IFERROR(IF(B583="Hydrogen",(E583*G583)*0.4,E583*G583),"")</f>
        <v/>
      </c>
      <c r="J583" s="25" t="str">
        <f t="shared" si="21"/>
        <v/>
      </c>
      <c r="K583" s="25" t="str">
        <f>IF(ISERROR(VLOOKUP($B583,Lists!$B$4:$K$12,10,FALSE)),"",IF(B583="Hydrogen",LOOKUP(D583,Lists!$AL$4:$AL$7,Lists!$AM$4:$AM$7),VLOOKUP($B583,Lists!$B$4:$K$12,10,FALSE)))</f>
        <v/>
      </c>
      <c r="L583" s="4"/>
      <c r="M583" s="4"/>
    </row>
    <row r="584" spans="1:13" x14ac:dyDescent="0.25">
      <c r="A584" s="12"/>
      <c r="B584" s="18" t="s">
        <v>758</v>
      </c>
      <c r="C584" s="12" t="str">
        <f>IF(ISERROR(VLOOKUP($B584,Lists!$B$4:$C$12,2,FALSE)),"",VLOOKUP($B584,Lists!$B$4:$C$12,2,FALSE))</f>
        <v/>
      </c>
      <c r="D584" s="18" t="s">
        <v>801</v>
      </c>
      <c r="E584" s="25"/>
      <c r="F584" s="25" t="s">
        <v>1117</v>
      </c>
      <c r="G584" s="25" t="str">
        <f>IF(ISERROR(VLOOKUP($B584&amp;" "&amp;$H584,Lists!$N$4:$O$14,2,FALSE)),"",VLOOKUP($B584&amp;" "&amp;$H584,Lists!$N$4:$O$14,2,FALSE))</f>
        <v/>
      </c>
      <c r="H584" s="25" t="str">
        <f>IF(ISERROR(VLOOKUP($F584,Lists!$L$4:$M$7,2,FALSE)),"",VLOOKUP($F584,Lists!$L$4:$M$7,2,FALSE))</f>
        <v/>
      </c>
      <c r="I584" s="96" t="str">
        <f t="shared" si="22"/>
        <v/>
      </c>
      <c r="J584" s="25" t="str">
        <f t="shared" ref="J584:J647" si="23">IF(ISERROR(E584*G584),"",E584*G584)</f>
        <v/>
      </c>
      <c r="K584" s="25" t="str">
        <f>IF(ISERROR(VLOOKUP($B584,Lists!$B$4:$K$12,10,FALSE)),"",IF(B584="Hydrogen",LOOKUP(D584,Lists!$AL$4:$AL$7,Lists!$AM$4:$AM$7),VLOOKUP($B584,Lists!$B$4:$K$12,10,FALSE)))</f>
        <v/>
      </c>
      <c r="L584" s="4"/>
      <c r="M584" s="4"/>
    </row>
    <row r="585" spans="1:13" x14ac:dyDescent="0.25">
      <c r="A585" s="12"/>
      <c r="B585" s="18" t="s">
        <v>758</v>
      </c>
      <c r="C585" s="12" t="str">
        <f>IF(ISERROR(VLOOKUP($B585,Lists!$B$4:$C$12,2,FALSE)),"",VLOOKUP($B585,Lists!$B$4:$C$12,2,FALSE))</f>
        <v/>
      </c>
      <c r="D585" s="18" t="s">
        <v>801</v>
      </c>
      <c r="E585" s="25"/>
      <c r="F585" s="25" t="s">
        <v>1117</v>
      </c>
      <c r="G585" s="25" t="str">
        <f>IF(ISERROR(VLOOKUP($B585&amp;" "&amp;$H585,Lists!$N$4:$O$14,2,FALSE)),"",VLOOKUP($B585&amp;" "&amp;$H585,Lists!$N$4:$O$14,2,FALSE))</f>
        <v/>
      </c>
      <c r="H585" s="25" t="str">
        <f>IF(ISERROR(VLOOKUP($F585,Lists!$L$4:$M$7,2,FALSE)),"",VLOOKUP($F585,Lists!$L$4:$M$7,2,FALSE))</f>
        <v/>
      </c>
      <c r="I585" s="96" t="str">
        <f t="shared" si="22"/>
        <v/>
      </c>
      <c r="J585" s="25" t="str">
        <f t="shared" si="23"/>
        <v/>
      </c>
      <c r="K585" s="25" t="str">
        <f>IF(ISERROR(VLOOKUP($B585,Lists!$B$4:$K$12,10,FALSE)),"",IF(B585="Hydrogen",LOOKUP(D585,Lists!$AL$4:$AL$7,Lists!$AM$4:$AM$7),VLOOKUP($B585,Lists!$B$4:$K$12,10,FALSE)))</f>
        <v/>
      </c>
      <c r="L585" s="4"/>
      <c r="M585" s="4"/>
    </row>
    <row r="586" spans="1:13" x14ac:dyDescent="0.25">
      <c r="A586" s="12"/>
      <c r="B586" s="18" t="s">
        <v>758</v>
      </c>
      <c r="C586" s="12" t="str">
        <f>IF(ISERROR(VLOOKUP($B586,Lists!$B$4:$C$12,2,FALSE)),"",VLOOKUP($B586,Lists!$B$4:$C$12,2,FALSE))</f>
        <v/>
      </c>
      <c r="D586" s="18" t="s">
        <v>801</v>
      </c>
      <c r="E586" s="25"/>
      <c r="F586" s="25" t="s">
        <v>1117</v>
      </c>
      <c r="G586" s="25" t="str">
        <f>IF(ISERROR(VLOOKUP($B586&amp;" "&amp;$H586,Lists!$N$4:$O$14,2,FALSE)),"",VLOOKUP($B586&amp;" "&amp;$H586,Lists!$N$4:$O$14,2,FALSE))</f>
        <v/>
      </c>
      <c r="H586" s="25" t="str">
        <f>IF(ISERROR(VLOOKUP($F586,Lists!$L$4:$M$7,2,FALSE)),"",VLOOKUP($F586,Lists!$L$4:$M$7,2,FALSE))</f>
        <v/>
      </c>
      <c r="I586" s="96" t="str">
        <f t="shared" si="22"/>
        <v/>
      </c>
      <c r="J586" s="25" t="str">
        <f t="shared" si="23"/>
        <v/>
      </c>
      <c r="K586" s="25" t="str">
        <f>IF(ISERROR(VLOOKUP($B586,Lists!$B$4:$K$12,10,FALSE)),"",IF(B586="Hydrogen",LOOKUP(D586,Lists!$AL$4:$AL$7,Lists!$AM$4:$AM$7),VLOOKUP($B586,Lists!$B$4:$K$12,10,FALSE)))</f>
        <v/>
      </c>
      <c r="L586" s="4"/>
      <c r="M586" s="4"/>
    </row>
    <row r="587" spans="1:13" x14ac:dyDescent="0.25">
      <c r="A587" s="12"/>
      <c r="B587" s="18" t="s">
        <v>758</v>
      </c>
      <c r="C587" s="12" t="str">
        <f>IF(ISERROR(VLOOKUP($B587,Lists!$B$4:$C$12,2,FALSE)),"",VLOOKUP($B587,Lists!$B$4:$C$12,2,FALSE))</f>
        <v/>
      </c>
      <c r="D587" s="18" t="s">
        <v>801</v>
      </c>
      <c r="E587" s="25"/>
      <c r="F587" s="25" t="s">
        <v>1117</v>
      </c>
      <c r="G587" s="25" t="str">
        <f>IF(ISERROR(VLOOKUP($B587&amp;" "&amp;$H587,Lists!$N$4:$O$14,2,FALSE)),"",VLOOKUP($B587&amp;" "&amp;$H587,Lists!$N$4:$O$14,2,FALSE))</f>
        <v/>
      </c>
      <c r="H587" s="25" t="str">
        <f>IF(ISERROR(VLOOKUP($F587,Lists!$L$4:$M$7,2,FALSE)),"",VLOOKUP($F587,Lists!$L$4:$M$7,2,FALSE))</f>
        <v/>
      </c>
      <c r="I587" s="96" t="str">
        <f t="shared" si="22"/>
        <v/>
      </c>
      <c r="J587" s="25" t="str">
        <f t="shared" si="23"/>
        <v/>
      </c>
      <c r="K587" s="25" t="str">
        <f>IF(ISERROR(VLOOKUP($B587,Lists!$B$4:$K$12,10,FALSE)),"",IF(B587="Hydrogen",LOOKUP(D587,Lists!$AL$4:$AL$7,Lists!$AM$4:$AM$7),VLOOKUP($B587,Lists!$B$4:$K$12,10,FALSE)))</f>
        <v/>
      </c>
      <c r="L587" s="4"/>
      <c r="M587" s="4"/>
    </row>
    <row r="588" spans="1:13" x14ac:dyDescent="0.25">
      <c r="A588" s="12"/>
      <c r="B588" s="18" t="s">
        <v>758</v>
      </c>
      <c r="C588" s="12" t="str">
        <f>IF(ISERROR(VLOOKUP($B588,Lists!$B$4:$C$12,2,FALSE)),"",VLOOKUP($B588,Lists!$B$4:$C$12,2,FALSE))</f>
        <v/>
      </c>
      <c r="D588" s="18" t="s">
        <v>801</v>
      </c>
      <c r="E588" s="25"/>
      <c r="F588" s="25" t="s">
        <v>1117</v>
      </c>
      <c r="G588" s="25" t="str">
        <f>IF(ISERROR(VLOOKUP($B588&amp;" "&amp;$H588,Lists!$N$4:$O$14,2,FALSE)),"",VLOOKUP($B588&amp;" "&amp;$H588,Lists!$N$4:$O$14,2,FALSE))</f>
        <v/>
      </c>
      <c r="H588" s="25" t="str">
        <f>IF(ISERROR(VLOOKUP($F588,Lists!$L$4:$M$7,2,FALSE)),"",VLOOKUP($F588,Lists!$L$4:$M$7,2,FALSE))</f>
        <v/>
      </c>
      <c r="I588" s="96" t="str">
        <f t="shared" si="22"/>
        <v/>
      </c>
      <c r="J588" s="25" t="str">
        <f t="shared" si="23"/>
        <v/>
      </c>
      <c r="K588" s="25" t="str">
        <f>IF(ISERROR(VLOOKUP($B588,Lists!$B$4:$K$12,10,FALSE)),"",IF(B588="Hydrogen",LOOKUP(D588,Lists!$AL$4:$AL$7,Lists!$AM$4:$AM$7),VLOOKUP($B588,Lists!$B$4:$K$12,10,FALSE)))</f>
        <v/>
      </c>
      <c r="L588" s="4"/>
      <c r="M588" s="4"/>
    </row>
    <row r="589" spans="1:13" x14ac:dyDescent="0.25">
      <c r="A589" s="12"/>
      <c r="B589" s="18" t="s">
        <v>758</v>
      </c>
      <c r="C589" s="12" t="str">
        <f>IF(ISERROR(VLOOKUP($B589,Lists!$B$4:$C$12,2,FALSE)),"",VLOOKUP($B589,Lists!$B$4:$C$12,2,FALSE))</f>
        <v/>
      </c>
      <c r="D589" s="18" t="s">
        <v>801</v>
      </c>
      <c r="E589" s="25"/>
      <c r="F589" s="25" t="s">
        <v>1117</v>
      </c>
      <c r="G589" s="25" t="str">
        <f>IF(ISERROR(VLOOKUP($B589&amp;" "&amp;$H589,Lists!$N$4:$O$14,2,FALSE)),"",VLOOKUP($B589&amp;" "&amp;$H589,Lists!$N$4:$O$14,2,FALSE))</f>
        <v/>
      </c>
      <c r="H589" s="25" t="str">
        <f>IF(ISERROR(VLOOKUP($F589,Lists!$L$4:$M$7,2,FALSE)),"",VLOOKUP($F589,Lists!$L$4:$M$7,2,FALSE))</f>
        <v/>
      </c>
      <c r="I589" s="96" t="str">
        <f t="shared" si="22"/>
        <v/>
      </c>
      <c r="J589" s="25" t="str">
        <f t="shared" si="23"/>
        <v/>
      </c>
      <c r="K589" s="25" t="str">
        <f>IF(ISERROR(VLOOKUP($B589,Lists!$B$4:$K$12,10,FALSE)),"",IF(B589="Hydrogen",LOOKUP(D589,Lists!$AL$4:$AL$7,Lists!$AM$4:$AM$7),VLOOKUP($B589,Lists!$B$4:$K$12,10,FALSE)))</f>
        <v/>
      </c>
      <c r="L589" s="4"/>
      <c r="M589" s="4"/>
    </row>
    <row r="590" spans="1:13" x14ac:dyDescent="0.25">
      <c r="A590" s="12"/>
      <c r="B590" s="18" t="s">
        <v>758</v>
      </c>
      <c r="C590" s="12" t="str">
        <f>IF(ISERROR(VLOOKUP($B590,Lists!$B$4:$C$12,2,FALSE)),"",VLOOKUP($B590,Lists!$B$4:$C$12,2,FALSE))</f>
        <v/>
      </c>
      <c r="D590" s="18" t="s">
        <v>801</v>
      </c>
      <c r="E590" s="25"/>
      <c r="F590" s="25" t="s">
        <v>1117</v>
      </c>
      <c r="G590" s="25" t="str">
        <f>IF(ISERROR(VLOOKUP($B590&amp;" "&amp;$H590,Lists!$N$4:$O$14,2,FALSE)),"",VLOOKUP($B590&amp;" "&amp;$H590,Lists!$N$4:$O$14,2,FALSE))</f>
        <v/>
      </c>
      <c r="H590" s="25" t="str">
        <f>IF(ISERROR(VLOOKUP($F590,Lists!$L$4:$M$7,2,FALSE)),"",VLOOKUP($F590,Lists!$L$4:$M$7,2,FALSE))</f>
        <v/>
      </c>
      <c r="I590" s="96" t="str">
        <f t="shared" si="22"/>
        <v/>
      </c>
      <c r="J590" s="25" t="str">
        <f t="shared" si="23"/>
        <v/>
      </c>
      <c r="K590" s="25" t="str">
        <f>IF(ISERROR(VLOOKUP($B590,Lists!$B$4:$K$12,10,FALSE)),"",IF(B590="Hydrogen",LOOKUP(D590,Lists!$AL$4:$AL$7,Lists!$AM$4:$AM$7),VLOOKUP($B590,Lists!$B$4:$K$12,10,FALSE)))</f>
        <v/>
      </c>
      <c r="L590" s="4"/>
      <c r="M590" s="4"/>
    </row>
    <row r="591" spans="1:13" x14ac:dyDescent="0.25">
      <c r="A591" s="12"/>
      <c r="B591" s="18" t="s">
        <v>758</v>
      </c>
      <c r="C591" s="12" t="str">
        <f>IF(ISERROR(VLOOKUP($B591,Lists!$B$4:$C$12,2,FALSE)),"",VLOOKUP($B591,Lists!$B$4:$C$12,2,FALSE))</f>
        <v/>
      </c>
      <c r="D591" s="18" t="s">
        <v>801</v>
      </c>
      <c r="E591" s="25"/>
      <c r="F591" s="25" t="s">
        <v>1117</v>
      </c>
      <c r="G591" s="25" t="str">
        <f>IF(ISERROR(VLOOKUP($B591&amp;" "&amp;$H591,Lists!$N$4:$O$14,2,FALSE)),"",VLOOKUP($B591&amp;" "&amp;$H591,Lists!$N$4:$O$14,2,FALSE))</f>
        <v/>
      </c>
      <c r="H591" s="25" t="str">
        <f>IF(ISERROR(VLOOKUP($F591,Lists!$L$4:$M$7,2,FALSE)),"",VLOOKUP($F591,Lists!$L$4:$M$7,2,FALSE))</f>
        <v/>
      </c>
      <c r="I591" s="96" t="str">
        <f t="shared" si="22"/>
        <v/>
      </c>
      <c r="J591" s="25" t="str">
        <f t="shared" si="23"/>
        <v/>
      </c>
      <c r="K591" s="25" t="str">
        <f>IF(ISERROR(VLOOKUP($B591,Lists!$B$4:$K$12,10,FALSE)),"",IF(B591="Hydrogen",LOOKUP(D591,Lists!$AL$4:$AL$7,Lists!$AM$4:$AM$7),VLOOKUP($B591,Lists!$B$4:$K$12,10,FALSE)))</f>
        <v/>
      </c>
      <c r="L591" s="4"/>
      <c r="M591" s="4"/>
    </row>
    <row r="592" spans="1:13" x14ac:dyDescent="0.25">
      <c r="A592" s="12"/>
      <c r="B592" s="18" t="s">
        <v>758</v>
      </c>
      <c r="C592" s="12" t="str">
        <f>IF(ISERROR(VLOOKUP($B592,Lists!$B$4:$C$12,2,FALSE)),"",VLOOKUP($B592,Lists!$B$4:$C$12,2,FALSE))</f>
        <v/>
      </c>
      <c r="D592" s="18" t="s">
        <v>801</v>
      </c>
      <c r="E592" s="25"/>
      <c r="F592" s="25" t="s">
        <v>1117</v>
      </c>
      <c r="G592" s="25" t="str">
        <f>IF(ISERROR(VLOOKUP($B592&amp;" "&amp;$H592,Lists!$N$4:$O$14,2,FALSE)),"",VLOOKUP($B592&amp;" "&amp;$H592,Lists!$N$4:$O$14,2,FALSE))</f>
        <v/>
      </c>
      <c r="H592" s="25" t="str">
        <f>IF(ISERROR(VLOOKUP($F592,Lists!$L$4:$M$7,2,FALSE)),"",VLOOKUP($F592,Lists!$L$4:$M$7,2,FALSE))</f>
        <v/>
      </c>
      <c r="I592" s="96" t="str">
        <f t="shared" si="22"/>
        <v/>
      </c>
      <c r="J592" s="25" t="str">
        <f t="shared" si="23"/>
        <v/>
      </c>
      <c r="K592" s="25" t="str">
        <f>IF(ISERROR(VLOOKUP($B592,Lists!$B$4:$K$12,10,FALSE)),"",IF(B592="Hydrogen",LOOKUP(D592,Lists!$AL$4:$AL$7,Lists!$AM$4:$AM$7),VLOOKUP($B592,Lists!$B$4:$K$12,10,FALSE)))</f>
        <v/>
      </c>
      <c r="L592" s="4"/>
      <c r="M592" s="4"/>
    </row>
    <row r="593" spans="1:13" x14ac:dyDescent="0.25">
      <c r="A593" s="12"/>
      <c r="B593" s="18" t="s">
        <v>758</v>
      </c>
      <c r="C593" s="12" t="str">
        <f>IF(ISERROR(VLOOKUP($B593,Lists!$B$4:$C$12,2,FALSE)),"",VLOOKUP($B593,Lists!$B$4:$C$12,2,FALSE))</f>
        <v/>
      </c>
      <c r="D593" s="18" t="s">
        <v>801</v>
      </c>
      <c r="E593" s="25"/>
      <c r="F593" s="25" t="s">
        <v>1117</v>
      </c>
      <c r="G593" s="25" t="str">
        <f>IF(ISERROR(VLOOKUP($B593&amp;" "&amp;$H593,Lists!$N$4:$O$14,2,FALSE)),"",VLOOKUP($B593&amp;" "&amp;$H593,Lists!$N$4:$O$14,2,FALSE))</f>
        <v/>
      </c>
      <c r="H593" s="25" t="str">
        <f>IF(ISERROR(VLOOKUP($F593,Lists!$L$4:$M$7,2,FALSE)),"",VLOOKUP($F593,Lists!$L$4:$M$7,2,FALSE))</f>
        <v/>
      </c>
      <c r="I593" s="96" t="str">
        <f t="shared" si="22"/>
        <v/>
      </c>
      <c r="J593" s="25" t="str">
        <f t="shared" si="23"/>
        <v/>
      </c>
      <c r="K593" s="25" t="str">
        <f>IF(ISERROR(VLOOKUP($B593,Lists!$B$4:$K$12,10,FALSE)),"",IF(B593="Hydrogen",LOOKUP(D593,Lists!$AL$4:$AL$7,Lists!$AM$4:$AM$7),VLOOKUP($B593,Lists!$B$4:$K$12,10,FALSE)))</f>
        <v/>
      </c>
      <c r="L593" s="4"/>
      <c r="M593" s="4"/>
    </row>
    <row r="594" spans="1:13" x14ac:dyDescent="0.25">
      <c r="A594" s="12"/>
      <c r="B594" s="18" t="s">
        <v>758</v>
      </c>
      <c r="C594" s="12" t="str">
        <f>IF(ISERROR(VLOOKUP($B594,Lists!$B$4:$C$12,2,FALSE)),"",VLOOKUP($B594,Lists!$B$4:$C$12,2,FALSE))</f>
        <v/>
      </c>
      <c r="D594" s="18" t="s">
        <v>801</v>
      </c>
      <c r="E594" s="25"/>
      <c r="F594" s="25" t="s">
        <v>1117</v>
      </c>
      <c r="G594" s="25" t="str">
        <f>IF(ISERROR(VLOOKUP($B594&amp;" "&amp;$H594,Lists!$N$4:$O$14,2,FALSE)),"",VLOOKUP($B594&amp;" "&amp;$H594,Lists!$N$4:$O$14,2,FALSE))</f>
        <v/>
      </c>
      <c r="H594" s="25" t="str">
        <f>IF(ISERROR(VLOOKUP($F594,Lists!$L$4:$M$7,2,FALSE)),"",VLOOKUP($F594,Lists!$L$4:$M$7,2,FALSE))</f>
        <v/>
      </c>
      <c r="I594" s="96" t="str">
        <f t="shared" si="22"/>
        <v/>
      </c>
      <c r="J594" s="25" t="str">
        <f t="shared" si="23"/>
        <v/>
      </c>
      <c r="K594" s="25" t="str">
        <f>IF(ISERROR(VLOOKUP($B594,Lists!$B$4:$K$12,10,FALSE)),"",IF(B594="Hydrogen",LOOKUP(D594,Lists!$AL$4:$AL$7,Lists!$AM$4:$AM$7),VLOOKUP($B594,Lists!$B$4:$K$12,10,FALSE)))</f>
        <v/>
      </c>
      <c r="L594" s="4"/>
      <c r="M594" s="4"/>
    </row>
    <row r="595" spans="1:13" x14ac:dyDescent="0.25">
      <c r="A595" s="12"/>
      <c r="B595" s="18" t="s">
        <v>758</v>
      </c>
      <c r="C595" s="12" t="str">
        <f>IF(ISERROR(VLOOKUP($B595,Lists!$B$4:$C$12,2,FALSE)),"",VLOOKUP($B595,Lists!$B$4:$C$12,2,FALSE))</f>
        <v/>
      </c>
      <c r="D595" s="18" t="s">
        <v>801</v>
      </c>
      <c r="E595" s="25"/>
      <c r="F595" s="25" t="s">
        <v>1117</v>
      </c>
      <c r="G595" s="25" t="str">
        <f>IF(ISERROR(VLOOKUP($B595&amp;" "&amp;$H595,Lists!$N$4:$O$14,2,FALSE)),"",VLOOKUP($B595&amp;" "&amp;$H595,Lists!$N$4:$O$14,2,FALSE))</f>
        <v/>
      </c>
      <c r="H595" s="25" t="str">
        <f>IF(ISERROR(VLOOKUP($F595,Lists!$L$4:$M$7,2,FALSE)),"",VLOOKUP($F595,Lists!$L$4:$M$7,2,FALSE))</f>
        <v/>
      </c>
      <c r="I595" s="96" t="str">
        <f t="shared" si="22"/>
        <v/>
      </c>
      <c r="J595" s="25" t="str">
        <f t="shared" si="23"/>
        <v/>
      </c>
      <c r="K595" s="25" t="str">
        <f>IF(ISERROR(VLOOKUP($B595,Lists!$B$4:$K$12,10,FALSE)),"",IF(B595="Hydrogen",LOOKUP(D595,Lists!$AL$4:$AL$7,Lists!$AM$4:$AM$7),VLOOKUP($B595,Lists!$B$4:$K$12,10,FALSE)))</f>
        <v/>
      </c>
      <c r="L595" s="4"/>
      <c r="M595" s="4"/>
    </row>
    <row r="596" spans="1:13" x14ac:dyDescent="0.25">
      <c r="A596" s="12"/>
      <c r="B596" s="18" t="s">
        <v>758</v>
      </c>
      <c r="C596" s="12" t="str">
        <f>IF(ISERROR(VLOOKUP($B596,Lists!$B$4:$C$12,2,FALSE)),"",VLOOKUP($B596,Lists!$B$4:$C$12,2,FALSE))</f>
        <v/>
      </c>
      <c r="D596" s="18" t="s">
        <v>801</v>
      </c>
      <c r="E596" s="25"/>
      <c r="F596" s="25" t="s">
        <v>1117</v>
      </c>
      <c r="G596" s="25" t="str">
        <f>IF(ISERROR(VLOOKUP($B596&amp;" "&amp;$H596,Lists!$N$4:$O$14,2,FALSE)),"",VLOOKUP($B596&amp;" "&amp;$H596,Lists!$N$4:$O$14,2,FALSE))</f>
        <v/>
      </c>
      <c r="H596" s="25" t="str">
        <f>IF(ISERROR(VLOOKUP($F596,Lists!$L$4:$M$7,2,FALSE)),"",VLOOKUP($F596,Lists!$L$4:$M$7,2,FALSE))</f>
        <v/>
      </c>
      <c r="I596" s="96" t="str">
        <f t="shared" si="22"/>
        <v/>
      </c>
      <c r="J596" s="25" t="str">
        <f t="shared" si="23"/>
        <v/>
      </c>
      <c r="K596" s="25" t="str">
        <f>IF(ISERROR(VLOOKUP($B596,Lists!$B$4:$K$12,10,FALSE)),"",IF(B596="Hydrogen",LOOKUP(D596,Lists!$AL$4:$AL$7,Lists!$AM$4:$AM$7),VLOOKUP($B596,Lists!$B$4:$K$12,10,FALSE)))</f>
        <v/>
      </c>
      <c r="L596" s="4"/>
      <c r="M596" s="4"/>
    </row>
    <row r="597" spans="1:13" x14ac:dyDescent="0.25">
      <c r="A597" s="12"/>
      <c r="B597" s="18" t="s">
        <v>758</v>
      </c>
      <c r="C597" s="12" t="str">
        <f>IF(ISERROR(VLOOKUP($B597,Lists!$B$4:$C$12,2,FALSE)),"",VLOOKUP($B597,Lists!$B$4:$C$12,2,FALSE))</f>
        <v/>
      </c>
      <c r="D597" s="18" t="s">
        <v>801</v>
      </c>
      <c r="E597" s="25"/>
      <c r="F597" s="25" t="s">
        <v>1117</v>
      </c>
      <c r="G597" s="25" t="str">
        <f>IF(ISERROR(VLOOKUP($B597&amp;" "&amp;$H597,Lists!$N$4:$O$14,2,FALSE)),"",VLOOKUP($B597&amp;" "&amp;$H597,Lists!$N$4:$O$14,2,FALSE))</f>
        <v/>
      </c>
      <c r="H597" s="25" t="str">
        <f>IF(ISERROR(VLOOKUP($F597,Lists!$L$4:$M$7,2,FALSE)),"",VLOOKUP($F597,Lists!$L$4:$M$7,2,FALSE))</f>
        <v/>
      </c>
      <c r="I597" s="96" t="str">
        <f t="shared" si="22"/>
        <v/>
      </c>
      <c r="J597" s="25" t="str">
        <f t="shared" si="23"/>
        <v/>
      </c>
      <c r="K597" s="25" t="str">
        <f>IF(ISERROR(VLOOKUP($B597,Lists!$B$4:$K$12,10,FALSE)),"",IF(B597="Hydrogen",LOOKUP(D597,Lists!$AL$4:$AL$7,Lists!$AM$4:$AM$7),VLOOKUP($B597,Lists!$B$4:$K$12,10,FALSE)))</f>
        <v/>
      </c>
      <c r="L597" s="4"/>
      <c r="M597" s="4"/>
    </row>
    <row r="598" spans="1:13" x14ac:dyDescent="0.25">
      <c r="A598" s="12"/>
      <c r="B598" s="18" t="s">
        <v>758</v>
      </c>
      <c r="C598" s="12" t="str">
        <f>IF(ISERROR(VLOOKUP($B598,Lists!$B$4:$C$12,2,FALSE)),"",VLOOKUP($B598,Lists!$B$4:$C$12,2,FALSE))</f>
        <v/>
      </c>
      <c r="D598" s="18" t="s">
        <v>801</v>
      </c>
      <c r="E598" s="25"/>
      <c r="F598" s="25" t="s">
        <v>1117</v>
      </c>
      <c r="G598" s="25" t="str">
        <f>IF(ISERROR(VLOOKUP($B598&amp;" "&amp;$H598,Lists!$N$4:$O$14,2,FALSE)),"",VLOOKUP($B598&amp;" "&amp;$H598,Lists!$N$4:$O$14,2,FALSE))</f>
        <v/>
      </c>
      <c r="H598" s="25" t="str">
        <f>IF(ISERROR(VLOOKUP($F598,Lists!$L$4:$M$7,2,FALSE)),"",VLOOKUP($F598,Lists!$L$4:$M$7,2,FALSE))</f>
        <v/>
      </c>
      <c r="I598" s="96" t="str">
        <f t="shared" si="22"/>
        <v/>
      </c>
      <c r="J598" s="25" t="str">
        <f t="shared" si="23"/>
        <v/>
      </c>
      <c r="K598" s="25" t="str">
        <f>IF(ISERROR(VLOOKUP($B598,Lists!$B$4:$K$12,10,FALSE)),"",IF(B598="Hydrogen",LOOKUP(D598,Lists!$AL$4:$AL$7,Lists!$AM$4:$AM$7),VLOOKUP($B598,Lists!$B$4:$K$12,10,FALSE)))</f>
        <v/>
      </c>
      <c r="L598" s="4"/>
      <c r="M598" s="4"/>
    </row>
    <row r="599" spans="1:13" x14ac:dyDescent="0.25">
      <c r="A599" s="12"/>
      <c r="B599" s="18" t="s">
        <v>758</v>
      </c>
      <c r="C599" s="12" t="str">
        <f>IF(ISERROR(VLOOKUP($B599,Lists!$B$4:$C$12,2,FALSE)),"",VLOOKUP($B599,Lists!$B$4:$C$12,2,FALSE))</f>
        <v/>
      </c>
      <c r="D599" s="18" t="s">
        <v>801</v>
      </c>
      <c r="E599" s="25"/>
      <c r="F599" s="25" t="s">
        <v>1117</v>
      </c>
      <c r="G599" s="25" t="str">
        <f>IF(ISERROR(VLOOKUP($B599&amp;" "&amp;$H599,Lists!$N$4:$O$14,2,FALSE)),"",VLOOKUP($B599&amp;" "&amp;$H599,Lists!$N$4:$O$14,2,FALSE))</f>
        <v/>
      </c>
      <c r="H599" s="25" t="str">
        <f>IF(ISERROR(VLOOKUP($F599,Lists!$L$4:$M$7,2,FALSE)),"",VLOOKUP($F599,Lists!$L$4:$M$7,2,FALSE))</f>
        <v/>
      </c>
      <c r="I599" s="96" t="str">
        <f t="shared" si="22"/>
        <v/>
      </c>
      <c r="J599" s="25" t="str">
        <f t="shared" si="23"/>
        <v/>
      </c>
      <c r="K599" s="25" t="str">
        <f>IF(ISERROR(VLOOKUP($B599,Lists!$B$4:$K$12,10,FALSE)),"",IF(B599="Hydrogen",LOOKUP(D599,Lists!$AL$4:$AL$7,Lists!$AM$4:$AM$7),VLOOKUP($B599,Lists!$B$4:$K$12,10,FALSE)))</f>
        <v/>
      </c>
      <c r="L599" s="4"/>
      <c r="M599" s="4"/>
    </row>
    <row r="600" spans="1:13" x14ac:dyDescent="0.25">
      <c r="A600" s="12"/>
      <c r="B600" s="18" t="s">
        <v>758</v>
      </c>
      <c r="C600" s="12" t="str">
        <f>IF(ISERROR(VLOOKUP($B600,Lists!$B$4:$C$12,2,FALSE)),"",VLOOKUP($B600,Lists!$B$4:$C$12,2,FALSE))</f>
        <v/>
      </c>
      <c r="D600" s="18" t="s">
        <v>801</v>
      </c>
      <c r="E600" s="25"/>
      <c r="F600" s="25" t="s">
        <v>1117</v>
      </c>
      <c r="G600" s="25" t="str">
        <f>IF(ISERROR(VLOOKUP($B600&amp;" "&amp;$H600,Lists!$N$4:$O$14,2,FALSE)),"",VLOOKUP($B600&amp;" "&amp;$H600,Lists!$N$4:$O$14,2,FALSE))</f>
        <v/>
      </c>
      <c r="H600" s="25" t="str">
        <f>IF(ISERROR(VLOOKUP($F600,Lists!$L$4:$M$7,2,FALSE)),"",VLOOKUP($F600,Lists!$L$4:$M$7,2,FALSE))</f>
        <v/>
      </c>
      <c r="I600" s="96" t="str">
        <f t="shared" si="22"/>
        <v/>
      </c>
      <c r="J600" s="25" t="str">
        <f t="shared" si="23"/>
        <v/>
      </c>
      <c r="K600" s="25" t="str">
        <f>IF(ISERROR(VLOOKUP($B600,Lists!$B$4:$K$12,10,FALSE)),"",IF(B600="Hydrogen",LOOKUP(D600,Lists!$AL$4:$AL$7,Lists!$AM$4:$AM$7),VLOOKUP($B600,Lists!$B$4:$K$12,10,FALSE)))</f>
        <v/>
      </c>
      <c r="L600" s="4"/>
      <c r="M600" s="4"/>
    </row>
    <row r="601" spans="1:13" x14ac:dyDescent="0.25">
      <c r="A601" s="12"/>
      <c r="B601" s="18" t="s">
        <v>758</v>
      </c>
      <c r="C601" s="12" t="str">
        <f>IF(ISERROR(VLOOKUP($B601,Lists!$B$4:$C$12,2,FALSE)),"",VLOOKUP($B601,Lists!$B$4:$C$12,2,FALSE))</f>
        <v/>
      </c>
      <c r="D601" s="18" t="s">
        <v>801</v>
      </c>
      <c r="E601" s="25"/>
      <c r="F601" s="25" t="s">
        <v>1117</v>
      </c>
      <c r="G601" s="25" t="str">
        <f>IF(ISERROR(VLOOKUP($B601&amp;" "&amp;$H601,Lists!$N$4:$O$14,2,FALSE)),"",VLOOKUP($B601&amp;" "&amp;$H601,Lists!$N$4:$O$14,2,FALSE))</f>
        <v/>
      </c>
      <c r="H601" s="25" t="str">
        <f>IF(ISERROR(VLOOKUP($F601,Lists!$L$4:$M$7,2,FALSE)),"",VLOOKUP($F601,Lists!$L$4:$M$7,2,FALSE))</f>
        <v/>
      </c>
      <c r="I601" s="96" t="str">
        <f t="shared" si="22"/>
        <v/>
      </c>
      <c r="J601" s="25" t="str">
        <f t="shared" si="23"/>
        <v/>
      </c>
      <c r="K601" s="25" t="str">
        <f>IF(ISERROR(VLOOKUP($B601,Lists!$B$4:$K$12,10,FALSE)),"",IF(B601="Hydrogen",LOOKUP(D601,Lists!$AL$4:$AL$7,Lists!$AM$4:$AM$7),VLOOKUP($B601,Lists!$B$4:$K$12,10,FALSE)))</f>
        <v/>
      </c>
      <c r="L601" s="4"/>
      <c r="M601" s="4"/>
    </row>
    <row r="602" spans="1:13" x14ac:dyDescent="0.25">
      <c r="A602" s="12"/>
      <c r="B602" s="18" t="s">
        <v>758</v>
      </c>
      <c r="C602" s="12" t="str">
        <f>IF(ISERROR(VLOOKUP($B602,Lists!$B$4:$C$12,2,FALSE)),"",VLOOKUP($B602,Lists!$B$4:$C$12,2,FALSE))</f>
        <v/>
      </c>
      <c r="D602" s="18" t="s">
        <v>801</v>
      </c>
      <c r="E602" s="25"/>
      <c r="F602" s="25" t="s">
        <v>1117</v>
      </c>
      <c r="G602" s="25" t="str">
        <f>IF(ISERROR(VLOOKUP($B602&amp;" "&amp;$H602,Lists!$N$4:$O$14,2,FALSE)),"",VLOOKUP($B602&amp;" "&amp;$H602,Lists!$N$4:$O$14,2,FALSE))</f>
        <v/>
      </c>
      <c r="H602" s="25" t="str">
        <f>IF(ISERROR(VLOOKUP($F602,Lists!$L$4:$M$7,2,FALSE)),"",VLOOKUP($F602,Lists!$L$4:$M$7,2,FALSE))</f>
        <v/>
      </c>
      <c r="I602" s="96" t="str">
        <f t="shared" si="22"/>
        <v/>
      </c>
      <c r="J602" s="25" t="str">
        <f t="shared" si="23"/>
        <v/>
      </c>
      <c r="K602" s="25" t="str">
        <f>IF(ISERROR(VLOOKUP($B602,Lists!$B$4:$K$12,10,FALSE)),"",IF(B602="Hydrogen",LOOKUP(D602,Lists!$AL$4:$AL$7,Lists!$AM$4:$AM$7),VLOOKUP($B602,Lists!$B$4:$K$12,10,FALSE)))</f>
        <v/>
      </c>
      <c r="L602" s="4"/>
      <c r="M602" s="4"/>
    </row>
    <row r="603" spans="1:13" x14ac:dyDescent="0.25">
      <c r="A603" s="12"/>
      <c r="B603" s="18" t="s">
        <v>758</v>
      </c>
      <c r="C603" s="12" t="str">
        <f>IF(ISERROR(VLOOKUP($B603,Lists!$B$4:$C$12,2,FALSE)),"",VLOOKUP($B603,Lists!$B$4:$C$12,2,FALSE))</f>
        <v/>
      </c>
      <c r="D603" s="18" t="s">
        <v>801</v>
      </c>
      <c r="E603" s="25"/>
      <c r="F603" s="25" t="s">
        <v>1117</v>
      </c>
      <c r="G603" s="25" t="str">
        <f>IF(ISERROR(VLOOKUP($B603&amp;" "&amp;$H603,Lists!$N$4:$O$14,2,FALSE)),"",VLOOKUP($B603&amp;" "&amp;$H603,Lists!$N$4:$O$14,2,FALSE))</f>
        <v/>
      </c>
      <c r="H603" s="25" t="str">
        <f>IF(ISERROR(VLOOKUP($F603,Lists!$L$4:$M$7,2,FALSE)),"",VLOOKUP($F603,Lists!$L$4:$M$7,2,FALSE))</f>
        <v/>
      </c>
      <c r="I603" s="96" t="str">
        <f t="shared" si="22"/>
        <v/>
      </c>
      <c r="J603" s="25" t="str">
        <f t="shared" si="23"/>
        <v/>
      </c>
      <c r="K603" s="25" t="str">
        <f>IF(ISERROR(VLOOKUP($B603,Lists!$B$4:$K$12,10,FALSE)),"",IF(B603="Hydrogen",LOOKUP(D603,Lists!$AL$4:$AL$7,Lists!$AM$4:$AM$7),VLOOKUP($B603,Lists!$B$4:$K$12,10,FALSE)))</f>
        <v/>
      </c>
      <c r="L603" s="4"/>
      <c r="M603" s="4"/>
    </row>
    <row r="604" spans="1:13" x14ac:dyDescent="0.25">
      <c r="A604" s="12"/>
      <c r="B604" s="18" t="s">
        <v>758</v>
      </c>
      <c r="C604" s="12" t="str">
        <f>IF(ISERROR(VLOOKUP($B604,Lists!$B$4:$C$12,2,FALSE)),"",VLOOKUP($B604,Lists!$B$4:$C$12,2,FALSE))</f>
        <v/>
      </c>
      <c r="D604" s="18" t="s">
        <v>801</v>
      </c>
      <c r="E604" s="25"/>
      <c r="F604" s="25" t="s">
        <v>1117</v>
      </c>
      <c r="G604" s="25" t="str">
        <f>IF(ISERROR(VLOOKUP($B604&amp;" "&amp;$H604,Lists!$N$4:$O$14,2,FALSE)),"",VLOOKUP($B604&amp;" "&amp;$H604,Lists!$N$4:$O$14,2,FALSE))</f>
        <v/>
      </c>
      <c r="H604" s="25" t="str">
        <f>IF(ISERROR(VLOOKUP($F604,Lists!$L$4:$M$7,2,FALSE)),"",VLOOKUP($F604,Lists!$L$4:$M$7,2,FALSE))</f>
        <v/>
      </c>
      <c r="I604" s="96" t="str">
        <f t="shared" si="22"/>
        <v/>
      </c>
      <c r="J604" s="25" t="str">
        <f t="shared" si="23"/>
        <v/>
      </c>
      <c r="K604" s="25" t="str">
        <f>IF(ISERROR(VLOOKUP($B604,Lists!$B$4:$K$12,10,FALSE)),"",IF(B604="Hydrogen",LOOKUP(D604,Lists!$AL$4:$AL$7,Lists!$AM$4:$AM$7),VLOOKUP($B604,Lists!$B$4:$K$12,10,FALSE)))</f>
        <v/>
      </c>
      <c r="L604" s="4"/>
      <c r="M604" s="4"/>
    </row>
    <row r="605" spans="1:13" x14ac:dyDescent="0.25">
      <c r="A605" s="12"/>
      <c r="B605" s="18" t="s">
        <v>758</v>
      </c>
      <c r="C605" s="12" t="str">
        <f>IF(ISERROR(VLOOKUP($B605,Lists!$B$4:$C$12,2,FALSE)),"",VLOOKUP($B605,Lists!$B$4:$C$12,2,FALSE))</f>
        <v/>
      </c>
      <c r="D605" s="18" t="s">
        <v>801</v>
      </c>
      <c r="E605" s="25"/>
      <c r="F605" s="25" t="s">
        <v>1117</v>
      </c>
      <c r="G605" s="25" t="str">
        <f>IF(ISERROR(VLOOKUP($B605&amp;" "&amp;$H605,Lists!$N$4:$O$14,2,FALSE)),"",VLOOKUP($B605&amp;" "&amp;$H605,Lists!$N$4:$O$14,2,FALSE))</f>
        <v/>
      </c>
      <c r="H605" s="25" t="str">
        <f>IF(ISERROR(VLOOKUP($F605,Lists!$L$4:$M$7,2,FALSE)),"",VLOOKUP($F605,Lists!$L$4:$M$7,2,FALSE))</f>
        <v/>
      </c>
      <c r="I605" s="96" t="str">
        <f t="shared" si="22"/>
        <v/>
      </c>
      <c r="J605" s="25" t="str">
        <f t="shared" si="23"/>
        <v/>
      </c>
      <c r="K605" s="25" t="str">
        <f>IF(ISERROR(VLOOKUP($B605,Lists!$B$4:$K$12,10,FALSE)),"",IF(B605="Hydrogen",LOOKUP(D605,Lists!$AL$4:$AL$7,Lists!$AM$4:$AM$7),VLOOKUP($B605,Lists!$B$4:$K$12,10,FALSE)))</f>
        <v/>
      </c>
      <c r="L605" s="4"/>
      <c r="M605" s="4"/>
    </row>
    <row r="606" spans="1:13" x14ac:dyDescent="0.25">
      <c r="A606" s="12"/>
      <c r="B606" s="18" t="s">
        <v>758</v>
      </c>
      <c r="C606" s="12" t="str">
        <f>IF(ISERROR(VLOOKUP($B606,Lists!$B$4:$C$12,2,FALSE)),"",VLOOKUP($B606,Lists!$B$4:$C$12,2,FALSE))</f>
        <v/>
      </c>
      <c r="D606" s="18" t="s">
        <v>801</v>
      </c>
      <c r="E606" s="25"/>
      <c r="F606" s="25" t="s">
        <v>1117</v>
      </c>
      <c r="G606" s="25" t="str">
        <f>IF(ISERROR(VLOOKUP($B606&amp;" "&amp;$H606,Lists!$N$4:$O$14,2,FALSE)),"",VLOOKUP($B606&amp;" "&amp;$H606,Lists!$N$4:$O$14,2,FALSE))</f>
        <v/>
      </c>
      <c r="H606" s="25" t="str">
        <f>IF(ISERROR(VLOOKUP($F606,Lists!$L$4:$M$7,2,FALSE)),"",VLOOKUP($F606,Lists!$L$4:$M$7,2,FALSE))</f>
        <v/>
      </c>
      <c r="I606" s="96" t="str">
        <f t="shared" si="22"/>
        <v/>
      </c>
      <c r="J606" s="25" t="str">
        <f t="shared" si="23"/>
        <v/>
      </c>
      <c r="K606" s="25" t="str">
        <f>IF(ISERROR(VLOOKUP($B606,Lists!$B$4:$K$12,10,FALSE)),"",IF(B606="Hydrogen",LOOKUP(D606,Lists!$AL$4:$AL$7,Lists!$AM$4:$AM$7),VLOOKUP($B606,Lists!$B$4:$K$12,10,FALSE)))</f>
        <v/>
      </c>
      <c r="L606" s="4"/>
      <c r="M606" s="4"/>
    </row>
    <row r="607" spans="1:13" x14ac:dyDescent="0.25">
      <c r="A607" s="12"/>
      <c r="B607" s="18" t="s">
        <v>758</v>
      </c>
      <c r="C607" s="12" t="str">
        <f>IF(ISERROR(VLOOKUP($B607,Lists!$B$4:$C$12,2,FALSE)),"",VLOOKUP($B607,Lists!$B$4:$C$12,2,FALSE))</f>
        <v/>
      </c>
      <c r="D607" s="18" t="s">
        <v>801</v>
      </c>
      <c r="E607" s="25"/>
      <c r="F607" s="25" t="s">
        <v>1117</v>
      </c>
      <c r="G607" s="25" t="str">
        <f>IF(ISERROR(VLOOKUP($B607&amp;" "&amp;$H607,Lists!$N$4:$O$14,2,FALSE)),"",VLOOKUP($B607&amp;" "&amp;$H607,Lists!$N$4:$O$14,2,FALSE))</f>
        <v/>
      </c>
      <c r="H607" s="25" t="str">
        <f>IF(ISERROR(VLOOKUP($F607,Lists!$L$4:$M$7,2,FALSE)),"",VLOOKUP($F607,Lists!$L$4:$M$7,2,FALSE))</f>
        <v/>
      </c>
      <c r="I607" s="96" t="str">
        <f t="shared" si="22"/>
        <v/>
      </c>
      <c r="J607" s="25" t="str">
        <f t="shared" si="23"/>
        <v/>
      </c>
      <c r="K607" s="25" t="str">
        <f>IF(ISERROR(VLOOKUP($B607,Lists!$B$4:$K$12,10,FALSE)),"",IF(B607="Hydrogen",LOOKUP(D607,Lists!$AL$4:$AL$7,Lists!$AM$4:$AM$7),VLOOKUP($B607,Lists!$B$4:$K$12,10,FALSE)))</f>
        <v/>
      </c>
      <c r="L607" s="4"/>
      <c r="M607" s="4"/>
    </row>
    <row r="608" spans="1:13" x14ac:dyDescent="0.25">
      <c r="A608" s="12"/>
      <c r="B608" s="18" t="s">
        <v>758</v>
      </c>
      <c r="C608" s="12" t="str">
        <f>IF(ISERROR(VLOOKUP($B608,Lists!$B$4:$C$12,2,FALSE)),"",VLOOKUP($B608,Lists!$B$4:$C$12,2,FALSE))</f>
        <v/>
      </c>
      <c r="D608" s="18" t="s">
        <v>801</v>
      </c>
      <c r="E608" s="25"/>
      <c r="F608" s="25" t="s">
        <v>1117</v>
      </c>
      <c r="G608" s="25" t="str">
        <f>IF(ISERROR(VLOOKUP($B608&amp;" "&amp;$H608,Lists!$N$4:$O$14,2,FALSE)),"",VLOOKUP($B608&amp;" "&amp;$H608,Lists!$N$4:$O$14,2,FALSE))</f>
        <v/>
      </c>
      <c r="H608" s="25" t="str">
        <f>IF(ISERROR(VLOOKUP($F608,Lists!$L$4:$M$7,2,FALSE)),"",VLOOKUP($F608,Lists!$L$4:$M$7,2,FALSE))</f>
        <v/>
      </c>
      <c r="I608" s="96" t="str">
        <f t="shared" si="22"/>
        <v/>
      </c>
      <c r="J608" s="25" t="str">
        <f t="shared" si="23"/>
        <v/>
      </c>
      <c r="K608" s="25" t="str">
        <f>IF(ISERROR(VLOOKUP($B608,Lists!$B$4:$K$12,10,FALSE)),"",IF(B608="Hydrogen",LOOKUP(D608,Lists!$AL$4:$AL$7,Lists!$AM$4:$AM$7),VLOOKUP($B608,Lists!$B$4:$K$12,10,FALSE)))</f>
        <v/>
      </c>
      <c r="L608" s="4"/>
      <c r="M608" s="4"/>
    </row>
    <row r="609" spans="1:13" x14ac:dyDescent="0.25">
      <c r="A609" s="12"/>
      <c r="B609" s="18" t="s">
        <v>758</v>
      </c>
      <c r="C609" s="12" t="str">
        <f>IF(ISERROR(VLOOKUP($B609,Lists!$B$4:$C$12,2,FALSE)),"",VLOOKUP($B609,Lists!$B$4:$C$12,2,FALSE))</f>
        <v/>
      </c>
      <c r="D609" s="18" t="s">
        <v>801</v>
      </c>
      <c r="E609" s="25"/>
      <c r="F609" s="25" t="s">
        <v>1117</v>
      </c>
      <c r="G609" s="25" t="str">
        <f>IF(ISERROR(VLOOKUP($B609&amp;" "&amp;$H609,Lists!$N$4:$O$14,2,FALSE)),"",VLOOKUP($B609&amp;" "&amp;$H609,Lists!$N$4:$O$14,2,FALSE))</f>
        <v/>
      </c>
      <c r="H609" s="25" t="str">
        <f>IF(ISERROR(VLOOKUP($F609,Lists!$L$4:$M$7,2,FALSE)),"",VLOOKUP($F609,Lists!$L$4:$M$7,2,FALSE))</f>
        <v/>
      </c>
      <c r="I609" s="96" t="str">
        <f t="shared" si="22"/>
        <v/>
      </c>
      <c r="J609" s="25" t="str">
        <f t="shared" si="23"/>
        <v/>
      </c>
      <c r="K609" s="25" t="str">
        <f>IF(ISERROR(VLOOKUP($B609,Lists!$B$4:$K$12,10,FALSE)),"",IF(B609="Hydrogen",LOOKUP(D609,Lists!$AL$4:$AL$7,Lists!$AM$4:$AM$7),VLOOKUP($B609,Lists!$B$4:$K$12,10,FALSE)))</f>
        <v/>
      </c>
      <c r="L609" s="4"/>
      <c r="M609" s="4"/>
    </row>
    <row r="610" spans="1:13" x14ac:dyDescent="0.25">
      <c r="A610" s="12"/>
      <c r="B610" s="18" t="s">
        <v>758</v>
      </c>
      <c r="C610" s="12" t="str">
        <f>IF(ISERROR(VLOOKUP($B610,Lists!$B$4:$C$12,2,FALSE)),"",VLOOKUP($B610,Lists!$B$4:$C$12,2,FALSE))</f>
        <v/>
      </c>
      <c r="D610" s="18" t="s">
        <v>801</v>
      </c>
      <c r="E610" s="25"/>
      <c r="F610" s="25" t="s">
        <v>1117</v>
      </c>
      <c r="G610" s="25" t="str">
        <f>IF(ISERROR(VLOOKUP($B610&amp;" "&amp;$H610,Lists!$N$4:$O$14,2,FALSE)),"",VLOOKUP($B610&amp;" "&amp;$H610,Lists!$N$4:$O$14,2,FALSE))</f>
        <v/>
      </c>
      <c r="H610" s="25" t="str">
        <f>IF(ISERROR(VLOOKUP($F610,Lists!$L$4:$M$7,2,FALSE)),"",VLOOKUP($F610,Lists!$L$4:$M$7,2,FALSE))</f>
        <v/>
      </c>
      <c r="I610" s="96" t="str">
        <f t="shared" si="22"/>
        <v/>
      </c>
      <c r="J610" s="25" t="str">
        <f t="shared" si="23"/>
        <v/>
      </c>
      <c r="K610" s="25" t="str">
        <f>IF(ISERROR(VLOOKUP($B610,Lists!$B$4:$K$12,10,FALSE)),"",IF(B610="Hydrogen",LOOKUP(D610,Lists!$AL$4:$AL$7,Lists!$AM$4:$AM$7),VLOOKUP($B610,Lists!$B$4:$K$12,10,FALSE)))</f>
        <v/>
      </c>
      <c r="L610" s="4"/>
      <c r="M610" s="4"/>
    </row>
    <row r="611" spans="1:13" x14ac:dyDescent="0.25">
      <c r="A611" s="12"/>
      <c r="B611" s="18" t="s">
        <v>758</v>
      </c>
      <c r="C611" s="12" t="str">
        <f>IF(ISERROR(VLOOKUP($B611,Lists!$B$4:$C$12,2,FALSE)),"",VLOOKUP($B611,Lists!$B$4:$C$12,2,FALSE))</f>
        <v/>
      </c>
      <c r="D611" s="18" t="s">
        <v>801</v>
      </c>
      <c r="E611" s="25"/>
      <c r="F611" s="25" t="s">
        <v>1117</v>
      </c>
      <c r="G611" s="25" t="str">
        <f>IF(ISERROR(VLOOKUP($B611&amp;" "&amp;$H611,Lists!$N$4:$O$14,2,FALSE)),"",VLOOKUP($B611&amp;" "&amp;$H611,Lists!$N$4:$O$14,2,FALSE))</f>
        <v/>
      </c>
      <c r="H611" s="25" t="str">
        <f>IF(ISERROR(VLOOKUP($F611,Lists!$L$4:$M$7,2,FALSE)),"",VLOOKUP($F611,Lists!$L$4:$M$7,2,FALSE))</f>
        <v/>
      </c>
      <c r="I611" s="96" t="str">
        <f t="shared" si="22"/>
        <v/>
      </c>
      <c r="J611" s="25" t="str">
        <f t="shared" si="23"/>
        <v/>
      </c>
      <c r="K611" s="25" t="str">
        <f>IF(ISERROR(VLOOKUP($B611,Lists!$B$4:$K$12,10,FALSE)),"",IF(B611="Hydrogen",LOOKUP(D611,Lists!$AL$4:$AL$7,Lists!$AM$4:$AM$7),VLOOKUP($B611,Lists!$B$4:$K$12,10,FALSE)))</f>
        <v/>
      </c>
      <c r="L611" s="4"/>
      <c r="M611" s="4"/>
    </row>
    <row r="612" spans="1:13" x14ac:dyDescent="0.25">
      <c r="A612" s="12"/>
      <c r="B612" s="18" t="s">
        <v>758</v>
      </c>
      <c r="C612" s="12" t="str">
        <f>IF(ISERROR(VLOOKUP($B612,Lists!$B$4:$C$12,2,FALSE)),"",VLOOKUP($B612,Lists!$B$4:$C$12,2,FALSE))</f>
        <v/>
      </c>
      <c r="D612" s="18" t="s">
        <v>801</v>
      </c>
      <c r="E612" s="25"/>
      <c r="F612" s="25" t="s">
        <v>1117</v>
      </c>
      <c r="G612" s="25" t="str">
        <f>IF(ISERROR(VLOOKUP($B612&amp;" "&amp;$H612,Lists!$N$4:$O$14,2,FALSE)),"",VLOOKUP($B612&amp;" "&amp;$H612,Lists!$N$4:$O$14,2,FALSE))</f>
        <v/>
      </c>
      <c r="H612" s="25" t="str">
        <f>IF(ISERROR(VLOOKUP($F612,Lists!$L$4:$M$7,2,FALSE)),"",VLOOKUP($F612,Lists!$L$4:$M$7,2,FALSE))</f>
        <v/>
      </c>
      <c r="I612" s="96" t="str">
        <f t="shared" si="22"/>
        <v/>
      </c>
      <c r="J612" s="25" t="str">
        <f t="shared" si="23"/>
        <v/>
      </c>
      <c r="K612" s="25" t="str">
        <f>IF(ISERROR(VLOOKUP($B612,Lists!$B$4:$K$12,10,FALSE)),"",IF(B612="Hydrogen",LOOKUP(D612,Lists!$AL$4:$AL$7,Lists!$AM$4:$AM$7),VLOOKUP($B612,Lists!$B$4:$K$12,10,FALSE)))</f>
        <v/>
      </c>
      <c r="L612" s="4"/>
      <c r="M612" s="4"/>
    </row>
    <row r="613" spans="1:13" x14ac:dyDescent="0.25">
      <c r="A613" s="12"/>
      <c r="B613" s="18" t="s">
        <v>758</v>
      </c>
      <c r="C613" s="12" t="str">
        <f>IF(ISERROR(VLOOKUP($B613,Lists!$B$4:$C$12,2,FALSE)),"",VLOOKUP($B613,Lists!$B$4:$C$12,2,FALSE))</f>
        <v/>
      </c>
      <c r="D613" s="18" t="s">
        <v>801</v>
      </c>
      <c r="E613" s="25"/>
      <c r="F613" s="25" t="s">
        <v>1117</v>
      </c>
      <c r="G613" s="25" t="str">
        <f>IF(ISERROR(VLOOKUP($B613&amp;" "&amp;$H613,Lists!$N$4:$O$14,2,FALSE)),"",VLOOKUP($B613&amp;" "&amp;$H613,Lists!$N$4:$O$14,2,FALSE))</f>
        <v/>
      </c>
      <c r="H613" s="25" t="str">
        <f>IF(ISERROR(VLOOKUP($F613,Lists!$L$4:$M$7,2,FALSE)),"",VLOOKUP($F613,Lists!$L$4:$M$7,2,FALSE))</f>
        <v/>
      </c>
      <c r="I613" s="96" t="str">
        <f t="shared" si="22"/>
        <v/>
      </c>
      <c r="J613" s="25" t="str">
        <f t="shared" si="23"/>
        <v/>
      </c>
      <c r="K613" s="25" t="str">
        <f>IF(ISERROR(VLOOKUP($B613,Lists!$B$4:$K$12,10,FALSE)),"",IF(B613="Hydrogen",LOOKUP(D613,Lists!$AL$4:$AL$7,Lists!$AM$4:$AM$7),VLOOKUP($B613,Lists!$B$4:$K$12,10,FALSE)))</f>
        <v/>
      </c>
      <c r="L613" s="4"/>
      <c r="M613" s="4"/>
    </row>
    <row r="614" spans="1:13" x14ac:dyDescent="0.25">
      <c r="A614" s="12"/>
      <c r="B614" s="18" t="s">
        <v>758</v>
      </c>
      <c r="C614" s="12" t="str">
        <f>IF(ISERROR(VLOOKUP($B614,Lists!$B$4:$C$12,2,FALSE)),"",VLOOKUP($B614,Lists!$B$4:$C$12,2,FALSE))</f>
        <v/>
      </c>
      <c r="D614" s="18" t="s">
        <v>801</v>
      </c>
      <c r="E614" s="25"/>
      <c r="F614" s="25" t="s">
        <v>1117</v>
      </c>
      <c r="G614" s="25" t="str">
        <f>IF(ISERROR(VLOOKUP($B614&amp;" "&amp;$H614,Lists!$N$4:$O$14,2,FALSE)),"",VLOOKUP($B614&amp;" "&amp;$H614,Lists!$N$4:$O$14,2,FALSE))</f>
        <v/>
      </c>
      <c r="H614" s="25" t="str">
        <f>IF(ISERROR(VLOOKUP($F614,Lists!$L$4:$M$7,2,FALSE)),"",VLOOKUP($F614,Lists!$L$4:$M$7,2,FALSE))</f>
        <v/>
      </c>
      <c r="I614" s="96" t="str">
        <f t="shared" si="22"/>
        <v/>
      </c>
      <c r="J614" s="25" t="str">
        <f t="shared" si="23"/>
        <v/>
      </c>
      <c r="K614" s="25" t="str">
        <f>IF(ISERROR(VLOOKUP($B614,Lists!$B$4:$K$12,10,FALSE)),"",IF(B614="Hydrogen",LOOKUP(D614,Lists!$AL$4:$AL$7,Lists!$AM$4:$AM$7),VLOOKUP($B614,Lists!$B$4:$K$12,10,FALSE)))</f>
        <v/>
      </c>
      <c r="L614" s="4"/>
      <c r="M614" s="4"/>
    </row>
    <row r="615" spans="1:13" x14ac:dyDescent="0.25">
      <c r="A615" s="12"/>
      <c r="B615" s="18" t="s">
        <v>758</v>
      </c>
      <c r="C615" s="12" t="str">
        <f>IF(ISERROR(VLOOKUP($B615,Lists!$B$4:$C$12,2,FALSE)),"",VLOOKUP($B615,Lists!$B$4:$C$12,2,FALSE))</f>
        <v/>
      </c>
      <c r="D615" s="18" t="s">
        <v>801</v>
      </c>
      <c r="E615" s="25"/>
      <c r="F615" s="25" t="s">
        <v>1117</v>
      </c>
      <c r="G615" s="25" t="str">
        <f>IF(ISERROR(VLOOKUP($B615&amp;" "&amp;$H615,Lists!$N$4:$O$14,2,FALSE)),"",VLOOKUP($B615&amp;" "&amp;$H615,Lists!$N$4:$O$14,2,FALSE))</f>
        <v/>
      </c>
      <c r="H615" s="25" t="str">
        <f>IF(ISERROR(VLOOKUP($F615,Lists!$L$4:$M$7,2,FALSE)),"",VLOOKUP($F615,Lists!$L$4:$M$7,2,FALSE))</f>
        <v/>
      </c>
      <c r="I615" s="96" t="str">
        <f t="shared" si="22"/>
        <v/>
      </c>
      <c r="J615" s="25" t="str">
        <f t="shared" si="23"/>
        <v/>
      </c>
      <c r="K615" s="25" t="str">
        <f>IF(ISERROR(VLOOKUP($B615,Lists!$B$4:$K$12,10,FALSE)),"",IF(B615="Hydrogen",LOOKUP(D615,Lists!$AL$4:$AL$7,Lists!$AM$4:$AM$7),VLOOKUP($B615,Lists!$B$4:$K$12,10,FALSE)))</f>
        <v/>
      </c>
      <c r="L615" s="4"/>
      <c r="M615" s="4"/>
    </row>
    <row r="616" spans="1:13" x14ac:dyDescent="0.25">
      <c r="A616" s="12"/>
      <c r="B616" s="18" t="s">
        <v>758</v>
      </c>
      <c r="C616" s="12" t="str">
        <f>IF(ISERROR(VLOOKUP($B616,Lists!$B$4:$C$12,2,FALSE)),"",VLOOKUP($B616,Lists!$B$4:$C$12,2,FALSE))</f>
        <v/>
      </c>
      <c r="D616" s="18" t="s">
        <v>801</v>
      </c>
      <c r="E616" s="25"/>
      <c r="F616" s="25" t="s">
        <v>1117</v>
      </c>
      <c r="G616" s="25" t="str">
        <f>IF(ISERROR(VLOOKUP($B616&amp;" "&amp;$H616,Lists!$N$4:$O$14,2,FALSE)),"",VLOOKUP($B616&amp;" "&amp;$H616,Lists!$N$4:$O$14,2,FALSE))</f>
        <v/>
      </c>
      <c r="H616" s="25" t="str">
        <f>IF(ISERROR(VLOOKUP($F616,Lists!$L$4:$M$7,2,FALSE)),"",VLOOKUP($F616,Lists!$L$4:$M$7,2,FALSE))</f>
        <v/>
      </c>
      <c r="I616" s="96" t="str">
        <f t="shared" si="22"/>
        <v/>
      </c>
      <c r="J616" s="25" t="str">
        <f t="shared" si="23"/>
        <v/>
      </c>
      <c r="K616" s="25" t="str">
        <f>IF(ISERROR(VLOOKUP($B616,Lists!$B$4:$K$12,10,FALSE)),"",IF(B616="Hydrogen",LOOKUP(D616,Lists!$AL$4:$AL$7,Lists!$AM$4:$AM$7),VLOOKUP($B616,Lists!$B$4:$K$12,10,FALSE)))</f>
        <v/>
      </c>
      <c r="L616" s="4"/>
      <c r="M616" s="4"/>
    </row>
    <row r="617" spans="1:13" x14ac:dyDescent="0.25">
      <c r="A617" s="12"/>
      <c r="B617" s="18" t="s">
        <v>758</v>
      </c>
      <c r="C617" s="12" t="str">
        <f>IF(ISERROR(VLOOKUP($B617,Lists!$B$4:$C$12,2,FALSE)),"",VLOOKUP($B617,Lists!$B$4:$C$12,2,FALSE))</f>
        <v/>
      </c>
      <c r="D617" s="18" t="s">
        <v>801</v>
      </c>
      <c r="E617" s="25"/>
      <c r="F617" s="25" t="s">
        <v>1117</v>
      </c>
      <c r="G617" s="25" t="str">
        <f>IF(ISERROR(VLOOKUP($B617&amp;" "&amp;$H617,Lists!$N$4:$O$14,2,FALSE)),"",VLOOKUP($B617&amp;" "&amp;$H617,Lists!$N$4:$O$14,2,FALSE))</f>
        <v/>
      </c>
      <c r="H617" s="25" t="str">
        <f>IF(ISERROR(VLOOKUP($F617,Lists!$L$4:$M$7,2,FALSE)),"",VLOOKUP($F617,Lists!$L$4:$M$7,2,FALSE))</f>
        <v/>
      </c>
      <c r="I617" s="96" t="str">
        <f t="shared" si="22"/>
        <v/>
      </c>
      <c r="J617" s="25" t="str">
        <f t="shared" si="23"/>
        <v/>
      </c>
      <c r="K617" s="25" t="str">
        <f>IF(ISERROR(VLOOKUP($B617,Lists!$B$4:$K$12,10,FALSE)),"",IF(B617="Hydrogen",LOOKUP(D617,Lists!$AL$4:$AL$7,Lists!$AM$4:$AM$7),VLOOKUP($B617,Lists!$B$4:$K$12,10,FALSE)))</f>
        <v/>
      </c>
      <c r="L617" s="4"/>
      <c r="M617" s="4"/>
    </row>
    <row r="618" spans="1:13" x14ac:dyDescent="0.25">
      <c r="A618" s="12"/>
      <c r="B618" s="18" t="s">
        <v>758</v>
      </c>
      <c r="C618" s="12" t="str">
        <f>IF(ISERROR(VLOOKUP($B618,Lists!$B$4:$C$12,2,FALSE)),"",VLOOKUP($B618,Lists!$B$4:$C$12,2,FALSE))</f>
        <v/>
      </c>
      <c r="D618" s="18" t="s">
        <v>801</v>
      </c>
      <c r="E618" s="25"/>
      <c r="F618" s="25" t="s">
        <v>1117</v>
      </c>
      <c r="G618" s="25" t="str">
        <f>IF(ISERROR(VLOOKUP($B618&amp;" "&amp;$H618,Lists!$N$4:$O$14,2,FALSE)),"",VLOOKUP($B618&amp;" "&amp;$H618,Lists!$N$4:$O$14,2,FALSE))</f>
        <v/>
      </c>
      <c r="H618" s="25" t="str">
        <f>IF(ISERROR(VLOOKUP($F618,Lists!$L$4:$M$7,2,FALSE)),"",VLOOKUP($F618,Lists!$L$4:$M$7,2,FALSE))</f>
        <v/>
      </c>
      <c r="I618" s="96" t="str">
        <f t="shared" si="22"/>
        <v/>
      </c>
      <c r="J618" s="25" t="str">
        <f t="shared" si="23"/>
        <v/>
      </c>
      <c r="K618" s="25" t="str">
        <f>IF(ISERROR(VLOOKUP($B618,Lists!$B$4:$K$12,10,FALSE)),"",IF(B618="Hydrogen",LOOKUP(D618,Lists!$AL$4:$AL$7,Lists!$AM$4:$AM$7),VLOOKUP($B618,Lists!$B$4:$K$12,10,FALSE)))</f>
        <v/>
      </c>
      <c r="L618" s="4"/>
      <c r="M618" s="4"/>
    </row>
    <row r="619" spans="1:13" x14ac:dyDescent="0.25">
      <c r="A619" s="12"/>
      <c r="B619" s="18" t="s">
        <v>758</v>
      </c>
      <c r="C619" s="12" t="str">
        <f>IF(ISERROR(VLOOKUP($B619,Lists!$B$4:$C$12,2,FALSE)),"",VLOOKUP($B619,Lists!$B$4:$C$12,2,FALSE))</f>
        <v/>
      </c>
      <c r="D619" s="18" t="s">
        <v>801</v>
      </c>
      <c r="E619" s="25"/>
      <c r="F619" s="25" t="s">
        <v>1117</v>
      </c>
      <c r="G619" s="25" t="str">
        <f>IF(ISERROR(VLOOKUP($B619&amp;" "&amp;$H619,Lists!$N$4:$O$14,2,FALSE)),"",VLOOKUP($B619&amp;" "&amp;$H619,Lists!$N$4:$O$14,2,FALSE))</f>
        <v/>
      </c>
      <c r="H619" s="25" t="str">
        <f>IF(ISERROR(VLOOKUP($F619,Lists!$L$4:$M$7,2,FALSE)),"",VLOOKUP($F619,Lists!$L$4:$M$7,2,FALSE))</f>
        <v/>
      </c>
      <c r="I619" s="96" t="str">
        <f t="shared" si="22"/>
        <v/>
      </c>
      <c r="J619" s="25" t="str">
        <f t="shared" si="23"/>
        <v/>
      </c>
      <c r="K619" s="25" t="str">
        <f>IF(ISERROR(VLOOKUP($B619,Lists!$B$4:$K$12,10,FALSE)),"",IF(B619="Hydrogen",LOOKUP(D619,Lists!$AL$4:$AL$7,Lists!$AM$4:$AM$7),VLOOKUP($B619,Lists!$B$4:$K$12,10,FALSE)))</f>
        <v/>
      </c>
      <c r="L619" s="4"/>
      <c r="M619" s="4"/>
    </row>
    <row r="620" spans="1:13" x14ac:dyDescent="0.25">
      <c r="A620" s="12"/>
      <c r="B620" s="18" t="s">
        <v>758</v>
      </c>
      <c r="C620" s="12" t="str">
        <f>IF(ISERROR(VLOOKUP($B620,Lists!$B$4:$C$12,2,FALSE)),"",VLOOKUP($B620,Lists!$B$4:$C$12,2,FALSE))</f>
        <v/>
      </c>
      <c r="D620" s="18" t="s">
        <v>801</v>
      </c>
      <c r="E620" s="25"/>
      <c r="F620" s="25" t="s">
        <v>1117</v>
      </c>
      <c r="G620" s="25" t="str">
        <f>IF(ISERROR(VLOOKUP($B620&amp;" "&amp;$H620,Lists!$N$4:$O$14,2,FALSE)),"",VLOOKUP($B620&amp;" "&amp;$H620,Lists!$N$4:$O$14,2,FALSE))</f>
        <v/>
      </c>
      <c r="H620" s="25" t="str">
        <f>IF(ISERROR(VLOOKUP($F620,Lists!$L$4:$M$7,2,FALSE)),"",VLOOKUP($F620,Lists!$L$4:$M$7,2,FALSE))</f>
        <v/>
      </c>
      <c r="I620" s="96" t="str">
        <f t="shared" si="22"/>
        <v/>
      </c>
      <c r="J620" s="25" t="str">
        <f t="shared" si="23"/>
        <v/>
      </c>
      <c r="K620" s="25" t="str">
        <f>IF(ISERROR(VLOOKUP($B620,Lists!$B$4:$K$12,10,FALSE)),"",IF(B620="Hydrogen",LOOKUP(D620,Lists!$AL$4:$AL$7,Lists!$AM$4:$AM$7),VLOOKUP($B620,Lists!$B$4:$K$12,10,FALSE)))</f>
        <v/>
      </c>
      <c r="L620" s="4"/>
      <c r="M620" s="4"/>
    </row>
    <row r="621" spans="1:13" x14ac:dyDescent="0.25">
      <c r="A621" s="12"/>
      <c r="B621" s="18" t="s">
        <v>758</v>
      </c>
      <c r="C621" s="12" t="str">
        <f>IF(ISERROR(VLOOKUP($B621,Lists!$B$4:$C$12,2,FALSE)),"",VLOOKUP($B621,Lists!$B$4:$C$12,2,FALSE))</f>
        <v/>
      </c>
      <c r="D621" s="18" t="s">
        <v>801</v>
      </c>
      <c r="E621" s="25"/>
      <c r="F621" s="25" t="s">
        <v>1117</v>
      </c>
      <c r="G621" s="25" t="str">
        <f>IF(ISERROR(VLOOKUP($B621&amp;" "&amp;$H621,Lists!$N$4:$O$14,2,FALSE)),"",VLOOKUP($B621&amp;" "&amp;$H621,Lists!$N$4:$O$14,2,FALSE))</f>
        <v/>
      </c>
      <c r="H621" s="25" t="str">
        <f>IF(ISERROR(VLOOKUP($F621,Lists!$L$4:$M$7,2,FALSE)),"",VLOOKUP($F621,Lists!$L$4:$M$7,2,FALSE))</f>
        <v/>
      </c>
      <c r="I621" s="96" t="str">
        <f t="shared" si="22"/>
        <v/>
      </c>
      <c r="J621" s="25" t="str">
        <f t="shared" si="23"/>
        <v/>
      </c>
      <c r="K621" s="25" t="str">
        <f>IF(ISERROR(VLOOKUP($B621,Lists!$B$4:$K$12,10,FALSE)),"",IF(B621="Hydrogen",LOOKUP(D621,Lists!$AL$4:$AL$7,Lists!$AM$4:$AM$7),VLOOKUP($B621,Lists!$B$4:$K$12,10,FALSE)))</f>
        <v/>
      </c>
      <c r="L621" s="4"/>
      <c r="M621" s="4"/>
    </row>
    <row r="622" spans="1:13" x14ac:dyDescent="0.25">
      <c r="A622" s="12"/>
      <c r="B622" s="18" t="s">
        <v>758</v>
      </c>
      <c r="C622" s="12" t="str">
        <f>IF(ISERROR(VLOOKUP($B622,Lists!$B$4:$C$12,2,FALSE)),"",VLOOKUP($B622,Lists!$B$4:$C$12,2,FALSE))</f>
        <v/>
      </c>
      <c r="D622" s="18" t="s">
        <v>801</v>
      </c>
      <c r="E622" s="25"/>
      <c r="F622" s="25" t="s">
        <v>1117</v>
      </c>
      <c r="G622" s="25" t="str">
        <f>IF(ISERROR(VLOOKUP($B622&amp;" "&amp;$H622,Lists!$N$4:$O$14,2,FALSE)),"",VLOOKUP($B622&amp;" "&amp;$H622,Lists!$N$4:$O$14,2,FALSE))</f>
        <v/>
      </c>
      <c r="H622" s="25" t="str">
        <f>IF(ISERROR(VLOOKUP($F622,Lists!$L$4:$M$7,2,FALSE)),"",VLOOKUP($F622,Lists!$L$4:$M$7,2,FALSE))</f>
        <v/>
      </c>
      <c r="I622" s="96" t="str">
        <f t="shared" si="22"/>
        <v/>
      </c>
      <c r="J622" s="25" t="str">
        <f t="shared" si="23"/>
        <v/>
      </c>
      <c r="K622" s="25" t="str">
        <f>IF(ISERROR(VLOOKUP($B622,Lists!$B$4:$K$12,10,FALSE)),"",IF(B622="Hydrogen",LOOKUP(D622,Lists!$AL$4:$AL$7,Lists!$AM$4:$AM$7),VLOOKUP($B622,Lists!$B$4:$K$12,10,FALSE)))</f>
        <v/>
      </c>
      <c r="L622" s="4"/>
      <c r="M622" s="4"/>
    </row>
    <row r="623" spans="1:13" x14ac:dyDescent="0.25">
      <c r="A623" s="12"/>
      <c r="B623" s="18" t="s">
        <v>758</v>
      </c>
      <c r="C623" s="12" t="str">
        <f>IF(ISERROR(VLOOKUP($B623,Lists!$B$4:$C$12,2,FALSE)),"",VLOOKUP($B623,Lists!$B$4:$C$12,2,FALSE))</f>
        <v/>
      </c>
      <c r="D623" s="18" t="s">
        <v>801</v>
      </c>
      <c r="E623" s="25"/>
      <c r="F623" s="25" t="s">
        <v>1117</v>
      </c>
      <c r="G623" s="25" t="str">
        <f>IF(ISERROR(VLOOKUP($B623&amp;" "&amp;$H623,Lists!$N$4:$O$14,2,FALSE)),"",VLOOKUP($B623&amp;" "&amp;$H623,Lists!$N$4:$O$14,2,FALSE))</f>
        <v/>
      </c>
      <c r="H623" s="25" t="str">
        <f>IF(ISERROR(VLOOKUP($F623,Lists!$L$4:$M$7,2,FALSE)),"",VLOOKUP($F623,Lists!$L$4:$M$7,2,FALSE))</f>
        <v/>
      </c>
      <c r="I623" s="96" t="str">
        <f t="shared" si="22"/>
        <v/>
      </c>
      <c r="J623" s="25" t="str">
        <f t="shared" si="23"/>
        <v/>
      </c>
      <c r="K623" s="25" t="str">
        <f>IF(ISERROR(VLOOKUP($B623,Lists!$B$4:$K$12,10,FALSE)),"",IF(B623="Hydrogen",LOOKUP(D623,Lists!$AL$4:$AL$7,Lists!$AM$4:$AM$7),VLOOKUP($B623,Lists!$B$4:$K$12,10,FALSE)))</f>
        <v/>
      </c>
      <c r="L623" s="4"/>
      <c r="M623" s="4"/>
    </row>
    <row r="624" spans="1:13" x14ac:dyDescent="0.25">
      <c r="A624" s="12"/>
      <c r="B624" s="18" t="s">
        <v>758</v>
      </c>
      <c r="C624" s="12" t="str">
        <f>IF(ISERROR(VLOOKUP($B624,Lists!$B$4:$C$12,2,FALSE)),"",VLOOKUP($B624,Lists!$B$4:$C$12,2,FALSE))</f>
        <v/>
      </c>
      <c r="D624" s="18" t="s">
        <v>801</v>
      </c>
      <c r="E624" s="25"/>
      <c r="F624" s="25" t="s">
        <v>1117</v>
      </c>
      <c r="G624" s="25" t="str">
        <f>IF(ISERROR(VLOOKUP($B624&amp;" "&amp;$H624,Lists!$N$4:$O$14,2,FALSE)),"",VLOOKUP($B624&amp;" "&amp;$H624,Lists!$N$4:$O$14,2,FALSE))</f>
        <v/>
      </c>
      <c r="H624" s="25" t="str">
        <f>IF(ISERROR(VLOOKUP($F624,Lists!$L$4:$M$7,2,FALSE)),"",VLOOKUP($F624,Lists!$L$4:$M$7,2,FALSE))</f>
        <v/>
      </c>
      <c r="I624" s="96" t="str">
        <f t="shared" si="22"/>
        <v/>
      </c>
      <c r="J624" s="25" t="str">
        <f t="shared" si="23"/>
        <v/>
      </c>
      <c r="K624" s="25" t="str">
        <f>IF(ISERROR(VLOOKUP($B624,Lists!$B$4:$K$12,10,FALSE)),"",IF(B624="Hydrogen",LOOKUP(D624,Lists!$AL$4:$AL$7,Lists!$AM$4:$AM$7),VLOOKUP($B624,Lists!$B$4:$K$12,10,FALSE)))</f>
        <v/>
      </c>
      <c r="L624" s="4"/>
      <c r="M624" s="4"/>
    </row>
    <row r="625" spans="1:13" x14ac:dyDescent="0.25">
      <c r="A625" s="12"/>
      <c r="B625" s="18" t="s">
        <v>758</v>
      </c>
      <c r="C625" s="12" t="str">
        <f>IF(ISERROR(VLOOKUP($B625,Lists!$B$4:$C$12,2,FALSE)),"",VLOOKUP($B625,Lists!$B$4:$C$12,2,FALSE))</f>
        <v/>
      </c>
      <c r="D625" s="18" t="s">
        <v>801</v>
      </c>
      <c r="E625" s="25"/>
      <c r="F625" s="25" t="s">
        <v>1117</v>
      </c>
      <c r="G625" s="25" t="str">
        <f>IF(ISERROR(VLOOKUP($B625&amp;" "&amp;$H625,Lists!$N$4:$O$14,2,FALSE)),"",VLOOKUP($B625&amp;" "&amp;$H625,Lists!$N$4:$O$14,2,FALSE))</f>
        <v/>
      </c>
      <c r="H625" s="25" t="str">
        <f>IF(ISERROR(VLOOKUP($F625,Lists!$L$4:$M$7,2,FALSE)),"",VLOOKUP($F625,Lists!$L$4:$M$7,2,FALSE))</f>
        <v/>
      </c>
      <c r="I625" s="96" t="str">
        <f t="shared" si="22"/>
        <v/>
      </c>
      <c r="J625" s="25" t="str">
        <f t="shared" si="23"/>
        <v/>
      </c>
      <c r="K625" s="25" t="str">
        <f>IF(ISERROR(VLOOKUP($B625,Lists!$B$4:$K$12,10,FALSE)),"",IF(B625="Hydrogen",LOOKUP(D625,Lists!$AL$4:$AL$7,Lists!$AM$4:$AM$7),VLOOKUP($B625,Lists!$B$4:$K$12,10,FALSE)))</f>
        <v/>
      </c>
      <c r="L625" s="4"/>
      <c r="M625" s="4"/>
    </row>
    <row r="626" spans="1:13" x14ac:dyDescent="0.25">
      <c r="A626" s="12"/>
      <c r="B626" s="18" t="s">
        <v>758</v>
      </c>
      <c r="C626" s="12" t="str">
        <f>IF(ISERROR(VLOOKUP($B626,Lists!$B$4:$C$12,2,FALSE)),"",VLOOKUP($B626,Lists!$B$4:$C$12,2,FALSE))</f>
        <v/>
      </c>
      <c r="D626" s="18" t="s">
        <v>801</v>
      </c>
      <c r="E626" s="25"/>
      <c r="F626" s="25" t="s">
        <v>1117</v>
      </c>
      <c r="G626" s="25" t="str">
        <f>IF(ISERROR(VLOOKUP($B626&amp;" "&amp;$H626,Lists!$N$4:$O$14,2,FALSE)),"",VLOOKUP($B626&amp;" "&amp;$H626,Lists!$N$4:$O$14,2,FALSE))</f>
        <v/>
      </c>
      <c r="H626" s="25" t="str">
        <f>IF(ISERROR(VLOOKUP($F626,Lists!$L$4:$M$7,2,FALSE)),"",VLOOKUP($F626,Lists!$L$4:$M$7,2,FALSE))</f>
        <v/>
      </c>
      <c r="I626" s="96" t="str">
        <f t="shared" si="22"/>
        <v/>
      </c>
      <c r="J626" s="25" t="str">
        <f t="shared" si="23"/>
        <v/>
      </c>
      <c r="K626" s="25" t="str">
        <f>IF(ISERROR(VLOOKUP($B626,Lists!$B$4:$K$12,10,FALSE)),"",IF(B626="Hydrogen",LOOKUP(D626,Lists!$AL$4:$AL$7,Lists!$AM$4:$AM$7),VLOOKUP($B626,Lists!$B$4:$K$12,10,FALSE)))</f>
        <v/>
      </c>
      <c r="L626" s="4"/>
      <c r="M626" s="4"/>
    </row>
    <row r="627" spans="1:13" x14ac:dyDescent="0.25">
      <c r="A627" s="12"/>
      <c r="B627" s="18" t="s">
        <v>758</v>
      </c>
      <c r="C627" s="12" t="str">
        <f>IF(ISERROR(VLOOKUP($B627,Lists!$B$4:$C$12,2,FALSE)),"",VLOOKUP($B627,Lists!$B$4:$C$12,2,FALSE))</f>
        <v/>
      </c>
      <c r="D627" s="18" t="s">
        <v>801</v>
      </c>
      <c r="E627" s="25"/>
      <c r="F627" s="25" t="s">
        <v>1117</v>
      </c>
      <c r="G627" s="25" t="str">
        <f>IF(ISERROR(VLOOKUP($B627&amp;" "&amp;$H627,Lists!$N$4:$O$14,2,FALSE)),"",VLOOKUP($B627&amp;" "&amp;$H627,Lists!$N$4:$O$14,2,FALSE))</f>
        <v/>
      </c>
      <c r="H627" s="25" t="str">
        <f>IF(ISERROR(VLOOKUP($F627,Lists!$L$4:$M$7,2,FALSE)),"",VLOOKUP($F627,Lists!$L$4:$M$7,2,FALSE))</f>
        <v/>
      </c>
      <c r="I627" s="96" t="str">
        <f t="shared" si="22"/>
        <v/>
      </c>
      <c r="J627" s="25" t="str">
        <f t="shared" si="23"/>
        <v/>
      </c>
      <c r="K627" s="25" t="str">
        <f>IF(ISERROR(VLOOKUP($B627,Lists!$B$4:$K$12,10,FALSE)),"",IF(B627="Hydrogen",LOOKUP(D627,Lists!$AL$4:$AL$7,Lists!$AM$4:$AM$7),VLOOKUP($B627,Lists!$B$4:$K$12,10,FALSE)))</f>
        <v/>
      </c>
      <c r="L627" s="4"/>
      <c r="M627" s="4"/>
    </row>
    <row r="628" spans="1:13" x14ac:dyDescent="0.25">
      <c r="A628" s="12"/>
      <c r="B628" s="18" t="s">
        <v>758</v>
      </c>
      <c r="C628" s="12" t="str">
        <f>IF(ISERROR(VLOOKUP($B628,Lists!$B$4:$C$12,2,FALSE)),"",VLOOKUP($B628,Lists!$B$4:$C$12,2,FALSE))</f>
        <v/>
      </c>
      <c r="D628" s="18" t="s">
        <v>801</v>
      </c>
      <c r="E628" s="25"/>
      <c r="F628" s="25" t="s">
        <v>1117</v>
      </c>
      <c r="G628" s="25" t="str">
        <f>IF(ISERROR(VLOOKUP($B628&amp;" "&amp;$H628,Lists!$N$4:$O$14,2,FALSE)),"",VLOOKUP($B628&amp;" "&amp;$H628,Lists!$N$4:$O$14,2,FALSE))</f>
        <v/>
      </c>
      <c r="H628" s="25" t="str">
        <f>IF(ISERROR(VLOOKUP($F628,Lists!$L$4:$M$7,2,FALSE)),"",VLOOKUP($F628,Lists!$L$4:$M$7,2,FALSE))</f>
        <v/>
      </c>
      <c r="I628" s="96" t="str">
        <f t="shared" si="22"/>
        <v/>
      </c>
      <c r="J628" s="25" t="str">
        <f t="shared" si="23"/>
        <v/>
      </c>
      <c r="K628" s="25" t="str">
        <f>IF(ISERROR(VLOOKUP($B628,Lists!$B$4:$K$12,10,FALSE)),"",IF(B628="Hydrogen",LOOKUP(D628,Lists!$AL$4:$AL$7,Lists!$AM$4:$AM$7),VLOOKUP($B628,Lists!$B$4:$K$12,10,FALSE)))</f>
        <v/>
      </c>
      <c r="L628" s="4"/>
      <c r="M628" s="4"/>
    </row>
    <row r="629" spans="1:13" x14ac:dyDescent="0.25">
      <c r="A629" s="12"/>
      <c r="B629" s="18" t="s">
        <v>758</v>
      </c>
      <c r="C629" s="12" t="str">
        <f>IF(ISERROR(VLOOKUP($B629,Lists!$B$4:$C$12,2,FALSE)),"",VLOOKUP($B629,Lists!$B$4:$C$12,2,FALSE))</f>
        <v/>
      </c>
      <c r="D629" s="18" t="s">
        <v>801</v>
      </c>
      <c r="E629" s="25"/>
      <c r="F629" s="25" t="s">
        <v>1117</v>
      </c>
      <c r="G629" s="25" t="str">
        <f>IF(ISERROR(VLOOKUP($B629&amp;" "&amp;$H629,Lists!$N$4:$O$14,2,FALSE)),"",VLOOKUP($B629&amp;" "&amp;$H629,Lists!$N$4:$O$14,2,FALSE))</f>
        <v/>
      </c>
      <c r="H629" s="25" t="str">
        <f>IF(ISERROR(VLOOKUP($F629,Lists!$L$4:$M$7,2,FALSE)),"",VLOOKUP($F629,Lists!$L$4:$M$7,2,FALSE))</f>
        <v/>
      </c>
      <c r="I629" s="96" t="str">
        <f t="shared" si="22"/>
        <v/>
      </c>
      <c r="J629" s="25" t="str">
        <f t="shared" si="23"/>
        <v/>
      </c>
      <c r="K629" s="25" t="str">
        <f>IF(ISERROR(VLOOKUP($B629,Lists!$B$4:$K$12,10,FALSE)),"",IF(B629="Hydrogen",LOOKUP(D629,Lists!$AL$4:$AL$7,Lists!$AM$4:$AM$7),VLOOKUP($B629,Lists!$B$4:$K$12,10,FALSE)))</f>
        <v/>
      </c>
      <c r="L629" s="4"/>
      <c r="M629" s="4"/>
    </row>
    <row r="630" spans="1:13" x14ac:dyDescent="0.25">
      <c r="A630" s="12"/>
      <c r="B630" s="18" t="s">
        <v>758</v>
      </c>
      <c r="C630" s="12" t="str">
        <f>IF(ISERROR(VLOOKUP($B630,Lists!$B$4:$C$12,2,FALSE)),"",VLOOKUP($B630,Lists!$B$4:$C$12,2,FALSE))</f>
        <v/>
      </c>
      <c r="D630" s="18" t="s">
        <v>801</v>
      </c>
      <c r="E630" s="25"/>
      <c r="F630" s="25" t="s">
        <v>1117</v>
      </c>
      <c r="G630" s="25" t="str">
        <f>IF(ISERROR(VLOOKUP($B630&amp;" "&amp;$H630,Lists!$N$4:$O$14,2,FALSE)),"",VLOOKUP($B630&amp;" "&amp;$H630,Lists!$N$4:$O$14,2,FALSE))</f>
        <v/>
      </c>
      <c r="H630" s="25" t="str">
        <f>IF(ISERROR(VLOOKUP($F630,Lists!$L$4:$M$7,2,FALSE)),"",VLOOKUP($F630,Lists!$L$4:$M$7,2,FALSE))</f>
        <v/>
      </c>
      <c r="I630" s="96" t="str">
        <f t="shared" si="22"/>
        <v/>
      </c>
      <c r="J630" s="25" t="str">
        <f t="shared" si="23"/>
        <v/>
      </c>
      <c r="K630" s="25" t="str">
        <f>IF(ISERROR(VLOOKUP($B630,Lists!$B$4:$K$12,10,FALSE)),"",IF(B630="Hydrogen",LOOKUP(D630,Lists!$AL$4:$AL$7,Lists!$AM$4:$AM$7),VLOOKUP($B630,Lists!$B$4:$K$12,10,FALSE)))</f>
        <v/>
      </c>
      <c r="L630" s="4"/>
      <c r="M630" s="4"/>
    </row>
    <row r="631" spans="1:13" x14ac:dyDescent="0.25">
      <c r="A631" s="12"/>
      <c r="B631" s="18" t="s">
        <v>758</v>
      </c>
      <c r="C631" s="12" t="str">
        <f>IF(ISERROR(VLOOKUP($B631,Lists!$B$4:$C$12,2,FALSE)),"",VLOOKUP($B631,Lists!$B$4:$C$12,2,FALSE))</f>
        <v/>
      </c>
      <c r="D631" s="18" t="s">
        <v>801</v>
      </c>
      <c r="E631" s="25"/>
      <c r="F631" s="25" t="s">
        <v>1117</v>
      </c>
      <c r="G631" s="25" t="str">
        <f>IF(ISERROR(VLOOKUP($B631&amp;" "&amp;$H631,Lists!$N$4:$O$14,2,FALSE)),"",VLOOKUP($B631&amp;" "&amp;$H631,Lists!$N$4:$O$14,2,FALSE))</f>
        <v/>
      </c>
      <c r="H631" s="25" t="str">
        <f>IF(ISERROR(VLOOKUP($F631,Lists!$L$4:$M$7,2,FALSE)),"",VLOOKUP($F631,Lists!$L$4:$M$7,2,FALSE))</f>
        <v/>
      </c>
      <c r="I631" s="96" t="str">
        <f t="shared" si="22"/>
        <v/>
      </c>
      <c r="J631" s="25" t="str">
        <f t="shared" si="23"/>
        <v/>
      </c>
      <c r="K631" s="25" t="str">
        <f>IF(ISERROR(VLOOKUP($B631,Lists!$B$4:$K$12,10,FALSE)),"",IF(B631="Hydrogen",LOOKUP(D631,Lists!$AL$4:$AL$7,Lists!$AM$4:$AM$7),VLOOKUP($B631,Lists!$B$4:$K$12,10,FALSE)))</f>
        <v/>
      </c>
      <c r="L631" s="4"/>
      <c r="M631" s="4"/>
    </row>
    <row r="632" spans="1:13" x14ac:dyDescent="0.25">
      <c r="A632" s="12"/>
      <c r="B632" s="18" t="s">
        <v>758</v>
      </c>
      <c r="C632" s="12" t="str">
        <f>IF(ISERROR(VLOOKUP($B632,Lists!$B$4:$C$12,2,FALSE)),"",VLOOKUP($B632,Lists!$B$4:$C$12,2,FALSE))</f>
        <v/>
      </c>
      <c r="D632" s="18" t="s">
        <v>801</v>
      </c>
      <c r="E632" s="25"/>
      <c r="F632" s="25" t="s">
        <v>1117</v>
      </c>
      <c r="G632" s="25" t="str">
        <f>IF(ISERROR(VLOOKUP($B632&amp;" "&amp;$H632,Lists!$N$4:$O$14,2,FALSE)),"",VLOOKUP($B632&amp;" "&amp;$H632,Lists!$N$4:$O$14,2,FALSE))</f>
        <v/>
      </c>
      <c r="H632" s="25" t="str">
        <f>IF(ISERROR(VLOOKUP($F632,Lists!$L$4:$M$7,2,FALSE)),"",VLOOKUP($F632,Lists!$L$4:$M$7,2,FALSE))</f>
        <v/>
      </c>
      <c r="I632" s="96" t="str">
        <f t="shared" si="22"/>
        <v/>
      </c>
      <c r="J632" s="25" t="str">
        <f t="shared" si="23"/>
        <v/>
      </c>
      <c r="K632" s="25" t="str">
        <f>IF(ISERROR(VLOOKUP($B632,Lists!$B$4:$K$12,10,FALSE)),"",IF(B632="Hydrogen",LOOKUP(D632,Lists!$AL$4:$AL$7,Lists!$AM$4:$AM$7),VLOOKUP($B632,Lists!$B$4:$K$12,10,FALSE)))</f>
        <v/>
      </c>
      <c r="L632" s="4"/>
      <c r="M632" s="4"/>
    </row>
    <row r="633" spans="1:13" x14ac:dyDescent="0.25">
      <c r="A633" s="12"/>
      <c r="B633" s="18" t="s">
        <v>758</v>
      </c>
      <c r="C633" s="12" t="str">
        <f>IF(ISERROR(VLOOKUP($B633,Lists!$B$4:$C$12,2,FALSE)),"",VLOOKUP($B633,Lists!$B$4:$C$12,2,FALSE))</f>
        <v/>
      </c>
      <c r="D633" s="18" t="s">
        <v>801</v>
      </c>
      <c r="E633" s="25"/>
      <c r="F633" s="25" t="s">
        <v>1117</v>
      </c>
      <c r="G633" s="25" t="str">
        <f>IF(ISERROR(VLOOKUP($B633&amp;" "&amp;$H633,Lists!$N$4:$O$14,2,FALSE)),"",VLOOKUP($B633&amp;" "&amp;$H633,Lists!$N$4:$O$14,2,FALSE))</f>
        <v/>
      </c>
      <c r="H633" s="25" t="str">
        <f>IF(ISERROR(VLOOKUP($F633,Lists!$L$4:$M$7,2,FALSE)),"",VLOOKUP($F633,Lists!$L$4:$M$7,2,FALSE))</f>
        <v/>
      </c>
      <c r="I633" s="96" t="str">
        <f t="shared" si="22"/>
        <v/>
      </c>
      <c r="J633" s="25" t="str">
        <f t="shared" si="23"/>
        <v/>
      </c>
      <c r="K633" s="25" t="str">
        <f>IF(ISERROR(VLOOKUP($B633,Lists!$B$4:$K$12,10,FALSE)),"",IF(B633="Hydrogen",LOOKUP(D633,Lists!$AL$4:$AL$7,Lists!$AM$4:$AM$7),VLOOKUP($B633,Lists!$B$4:$K$12,10,FALSE)))</f>
        <v/>
      </c>
      <c r="L633" s="4"/>
      <c r="M633" s="4"/>
    </row>
    <row r="634" spans="1:13" x14ac:dyDescent="0.25">
      <c r="A634" s="12"/>
      <c r="B634" s="18" t="s">
        <v>758</v>
      </c>
      <c r="C634" s="12" t="str">
        <f>IF(ISERROR(VLOOKUP($B634,Lists!$B$4:$C$12,2,FALSE)),"",VLOOKUP($B634,Lists!$B$4:$C$12,2,FALSE))</f>
        <v/>
      </c>
      <c r="D634" s="18" t="s">
        <v>801</v>
      </c>
      <c r="E634" s="25"/>
      <c r="F634" s="25" t="s">
        <v>1117</v>
      </c>
      <c r="G634" s="25" t="str">
        <f>IF(ISERROR(VLOOKUP($B634&amp;" "&amp;$H634,Lists!$N$4:$O$14,2,FALSE)),"",VLOOKUP($B634&amp;" "&amp;$H634,Lists!$N$4:$O$14,2,FALSE))</f>
        <v/>
      </c>
      <c r="H634" s="25" t="str">
        <f>IF(ISERROR(VLOOKUP($F634,Lists!$L$4:$M$7,2,FALSE)),"",VLOOKUP($F634,Lists!$L$4:$M$7,2,FALSE))</f>
        <v/>
      </c>
      <c r="I634" s="96" t="str">
        <f t="shared" si="22"/>
        <v/>
      </c>
      <c r="J634" s="25" t="str">
        <f t="shared" si="23"/>
        <v/>
      </c>
      <c r="K634" s="25" t="str">
        <f>IF(ISERROR(VLOOKUP($B634,Lists!$B$4:$K$12,10,FALSE)),"",IF(B634="Hydrogen",LOOKUP(D634,Lists!$AL$4:$AL$7,Lists!$AM$4:$AM$7),VLOOKUP($B634,Lists!$B$4:$K$12,10,FALSE)))</f>
        <v/>
      </c>
      <c r="L634" s="4"/>
      <c r="M634" s="4"/>
    </row>
    <row r="635" spans="1:13" x14ac:dyDescent="0.25">
      <c r="A635" s="12"/>
      <c r="B635" s="18" t="s">
        <v>758</v>
      </c>
      <c r="C635" s="12" t="str">
        <f>IF(ISERROR(VLOOKUP($B635,Lists!$B$4:$C$12,2,FALSE)),"",VLOOKUP($B635,Lists!$B$4:$C$12,2,FALSE))</f>
        <v/>
      </c>
      <c r="D635" s="18" t="s">
        <v>801</v>
      </c>
      <c r="E635" s="25"/>
      <c r="F635" s="25" t="s">
        <v>1117</v>
      </c>
      <c r="G635" s="25" t="str">
        <f>IF(ISERROR(VLOOKUP($B635&amp;" "&amp;$H635,Lists!$N$4:$O$14,2,FALSE)),"",VLOOKUP($B635&amp;" "&amp;$H635,Lists!$N$4:$O$14,2,FALSE))</f>
        <v/>
      </c>
      <c r="H635" s="25" t="str">
        <f>IF(ISERROR(VLOOKUP($F635,Lists!$L$4:$M$7,2,FALSE)),"",VLOOKUP($F635,Lists!$L$4:$M$7,2,FALSE))</f>
        <v/>
      </c>
      <c r="I635" s="96" t="str">
        <f t="shared" si="22"/>
        <v/>
      </c>
      <c r="J635" s="25" t="str">
        <f t="shared" si="23"/>
        <v/>
      </c>
      <c r="K635" s="25" t="str">
        <f>IF(ISERROR(VLOOKUP($B635,Lists!$B$4:$K$12,10,FALSE)),"",IF(B635="Hydrogen",LOOKUP(D635,Lists!$AL$4:$AL$7,Lists!$AM$4:$AM$7),VLOOKUP($B635,Lists!$B$4:$K$12,10,FALSE)))</f>
        <v/>
      </c>
      <c r="L635" s="4"/>
      <c r="M635" s="4"/>
    </row>
    <row r="636" spans="1:13" x14ac:dyDescent="0.25">
      <c r="A636" s="12"/>
      <c r="B636" s="18" t="s">
        <v>758</v>
      </c>
      <c r="C636" s="12" t="str">
        <f>IF(ISERROR(VLOOKUP($B636,Lists!$B$4:$C$12,2,FALSE)),"",VLOOKUP($B636,Lists!$B$4:$C$12,2,FALSE))</f>
        <v/>
      </c>
      <c r="D636" s="18" t="s">
        <v>801</v>
      </c>
      <c r="E636" s="25"/>
      <c r="F636" s="25" t="s">
        <v>1117</v>
      </c>
      <c r="G636" s="25" t="str">
        <f>IF(ISERROR(VLOOKUP($B636&amp;" "&amp;$H636,Lists!$N$4:$O$14,2,FALSE)),"",VLOOKUP($B636&amp;" "&amp;$H636,Lists!$N$4:$O$14,2,FALSE))</f>
        <v/>
      </c>
      <c r="H636" s="25" t="str">
        <f>IF(ISERROR(VLOOKUP($F636,Lists!$L$4:$M$7,2,FALSE)),"",VLOOKUP($F636,Lists!$L$4:$M$7,2,FALSE))</f>
        <v/>
      </c>
      <c r="I636" s="96" t="str">
        <f t="shared" si="22"/>
        <v/>
      </c>
      <c r="J636" s="25" t="str">
        <f t="shared" si="23"/>
        <v/>
      </c>
      <c r="K636" s="25" t="str">
        <f>IF(ISERROR(VLOOKUP($B636,Lists!$B$4:$K$12,10,FALSE)),"",IF(B636="Hydrogen",LOOKUP(D636,Lists!$AL$4:$AL$7,Lists!$AM$4:$AM$7),VLOOKUP($B636,Lists!$B$4:$K$12,10,FALSE)))</f>
        <v/>
      </c>
      <c r="L636" s="4"/>
      <c r="M636" s="4"/>
    </row>
    <row r="637" spans="1:13" x14ac:dyDescent="0.25">
      <c r="A637" s="12"/>
      <c r="B637" s="18" t="s">
        <v>758</v>
      </c>
      <c r="C637" s="12" t="str">
        <f>IF(ISERROR(VLOOKUP($B637,Lists!$B$4:$C$12,2,FALSE)),"",VLOOKUP($B637,Lists!$B$4:$C$12,2,FALSE))</f>
        <v/>
      </c>
      <c r="D637" s="18" t="s">
        <v>801</v>
      </c>
      <c r="E637" s="25"/>
      <c r="F637" s="25" t="s">
        <v>1117</v>
      </c>
      <c r="G637" s="25" t="str">
        <f>IF(ISERROR(VLOOKUP($B637&amp;" "&amp;$H637,Lists!$N$4:$O$14,2,FALSE)),"",VLOOKUP($B637&amp;" "&amp;$H637,Lists!$N$4:$O$14,2,FALSE))</f>
        <v/>
      </c>
      <c r="H637" s="25" t="str">
        <f>IF(ISERROR(VLOOKUP($F637,Lists!$L$4:$M$7,2,FALSE)),"",VLOOKUP($F637,Lists!$L$4:$M$7,2,FALSE))</f>
        <v/>
      </c>
      <c r="I637" s="96" t="str">
        <f t="shared" si="22"/>
        <v/>
      </c>
      <c r="J637" s="25" t="str">
        <f t="shared" si="23"/>
        <v/>
      </c>
      <c r="K637" s="25" t="str">
        <f>IF(ISERROR(VLOOKUP($B637,Lists!$B$4:$K$12,10,FALSE)),"",IF(B637="Hydrogen",LOOKUP(D637,Lists!$AL$4:$AL$7,Lists!$AM$4:$AM$7),VLOOKUP($B637,Lists!$B$4:$K$12,10,FALSE)))</f>
        <v/>
      </c>
      <c r="L637" s="4"/>
      <c r="M637" s="4"/>
    </row>
    <row r="638" spans="1:13" x14ac:dyDescent="0.25">
      <c r="A638" s="12"/>
      <c r="B638" s="18" t="s">
        <v>758</v>
      </c>
      <c r="C638" s="12" t="str">
        <f>IF(ISERROR(VLOOKUP($B638,Lists!$B$4:$C$12,2,FALSE)),"",VLOOKUP($B638,Lists!$B$4:$C$12,2,FALSE))</f>
        <v/>
      </c>
      <c r="D638" s="18" t="s">
        <v>801</v>
      </c>
      <c r="E638" s="25"/>
      <c r="F638" s="25" t="s">
        <v>1117</v>
      </c>
      <c r="G638" s="25" t="str">
        <f>IF(ISERROR(VLOOKUP($B638&amp;" "&amp;$H638,Lists!$N$4:$O$14,2,FALSE)),"",VLOOKUP($B638&amp;" "&amp;$H638,Lists!$N$4:$O$14,2,FALSE))</f>
        <v/>
      </c>
      <c r="H638" s="25" t="str">
        <f>IF(ISERROR(VLOOKUP($F638,Lists!$L$4:$M$7,2,FALSE)),"",VLOOKUP($F638,Lists!$L$4:$M$7,2,FALSE))</f>
        <v/>
      </c>
      <c r="I638" s="96" t="str">
        <f t="shared" si="22"/>
        <v/>
      </c>
      <c r="J638" s="25" t="str">
        <f t="shared" si="23"/>
        <v/>
      </c>
      <c r="K638" s="25" t="str">
        <f>IF(ISERROR(VLOOKUP($B638,Lists!$B$4:$K$12,10,FALSE)),"",IF(B638="Hydrogen",LOOKUP(D638,Lists!$AL$4:$AL$7,Lists!$AM$4:$AM$7),VLOOKUP($B638,Lists!$B$4:$K$12,10,FALSE)))</f>
        <v/>
      </c>
      <c r="L638" s="4"/>
      <c r="M638" s="4"/>
    </row>
    <row r="639" spans="1:13" x14ac:dyDescent="0.25">
      <c r="A639" s="12"/>
      <c r="B639" s="18" t="s">
        <v>758</v>
      </c>
      <c r="C639" s="12" t="str">
        <f>IF(ISERROR(VLOOKUP($B639,Lists!$B$4:$C$12,2,FALSE)),"",VLOOKUP($B639,Lists!$B$4:$C$12,2,FALSE))</f>
        <v/>
      </c>
      <c r="D639" s="18" t="s">
        <v>801</v>
      </c>
      <c r="E639" s="25"/>
      <c r="F639" s="25" t="s">
        <v>1117</v>
      </c>
      <c r="G639" s="25" t="str">
        <f>IF(ISERROR(VLOOKUP($B639&amp;" "&amp;$H639,Lists!$N$4:$O$14,2,FALSE)),"",VLOOKUP($B639&amp;" "&amp;$H639,Lists!$N$4:$O$14,2,FALSE))</f>
        <v/>
      </c>
      <c r="H639" s="25" t="str">
        <f>IF(ISERROR(VLOOKUP($F639,Lists!$L$4:$M$7,2,FALSE)),"",VLOOKUP($F639,Lists!$L$4:$M$7,2,FALSE))</f>
        <v/>
      </c>
      <c r="I639" s="96" t="str">
        <f t="shared" si="22"/>
        <v/>
      </c>
      <c r="J639" s="25" t="str">
        <f t="shared" si="23"/>
        <v/>
      </c>
      <c r="K639" s="25" t="str">
        <f>IF(ISERROR(VLOOKUP($B639,Lists!$B$4:$K$12,10,FALSE)),"",IF(B639="Hydrogen",LOOKUP(D639,Lists!$AL$4:$AL$7,Lists!$AM$4:$AM$7),VLOOKUP($B639,Lists!$B$4:$K$12,10,FALSE)))</f>
        <v/>
      </c>
      <c r="L639" s="4"/>
      <c r="M639" s="4"/>
    </row>
    <row r="640" spans="1:13" x14ac:dyDescent="0.25">
      <c r="A640" s="12"/>
      <c r="B640" s="18" t="s">
        <v>758</v>
      </c>
      <c r="C640" s="12" t="str">
        <f>IF(ISERROR(VLOOKUP($B640,Lists!$B$4:$C$12,2,FALSE)),"",VLOOKUP($B640,Lists!$B$4:$C$12,2,FALSE))</f>
        <v/>
      </c>
      <c r="D640" s="18" t="s">
        <v>801</v>
      </c>
      <c r="E640" s="25"/>
      <c r="F640" s="25" t="s">
        <v>1117</v>
      </c>
      <c r="G640" s="25" t="str">
        <f>IF(ISERROR(VLOOKUP($B640&amp;" "&amp;$H640,Lists!$N$4:$O$14,2,FALSE)),"",VLOOKUP($B640&amp;" "&amp;$H640,Lists!$N$4:$O$14,2,FALSE))</f>
        <v/>
      </c>
      <c r="H640" s="25" t="str">
        <f>IF(ISERROR(VLOOKUP($F640,Lists!$L$4:$M$7,2,FALSE)),"",VLOOKUP($F640,Lists!$L$4:$M$7,2,FALSE))</f>
        <v/>
      </c>
      <c r="I640" s="96" t="str">
        <f t="shared" si="22"/>
        <v/>
      </c>
      <c r="J640" s="25" t="str">
        <f t="shared" si="23"/>
        <v/>
      </c>
      <c r="K640" s="25" t="str">
        <f>IF(ISERROR(VLOOKUP($B640,Lists!$B$4:$K$12,10,FALSE)),"",IF(B640="Hydrogen",LOOKUP(D640,Lists!$AL$4:$AL$7,Lists!$AM$4:$AM$7),VLOOKUP($B640,Lists!$B$4:$K$12,10,FALSE)))</f>
        <v/>
      </c>
      <c r="L640" s="4"/>
      <c r="M640" s="4"/>
    </row>
    <row r="641" spans="1:13" x14ac:dyDescent="0.25">
      <c r="A641" s="12"/>
      <c r="B641" s="18" t="s">
        <v>758</v>
      </c>
      <c r="C641" s="12" t="str">
        <f>IF(ISERROR(VLOOKUP($B641,Lists!$B$4:$C$12,2,FALSE)),"",VLOOKUP($B641,Lists!$B$4:$C$12,2,FALSE))</f>
        <v/>
      </c>
      <c r="D641" s="18" t="s">
        <v>801</v>
      </c>
      <c r="E641" s="25"/>
      <c r="F641" s="25" t="s">
        <v>1117</v>
      </c>
      <c r="G641" s="25" t="str">
        <f>IF(ISERROR(VLOOKUP($B641&amp;" "&amp;$H641,Lists!$N$4:$O$14,2,FALSE)),"",VLOOKUP($B641&amp;" "&amp;$H641,Lists!$N$4:$O$14,2,FALSE))</f>
        <v/>
      </c>
      <c r="H641" s="25" t="str">
        <f>IF(ISERROR(VLOOKUP($F641,Lists!$L$4:$M$7,2,FALSE)),"",VLOOKUP($F641,Lists!$L$4:$M$7,2,FALSE))</f>
        <v/>
      </c>
      <c r="I641" s="96" t="str">
        <f t="shared" si="22"/>
        <v/>
      </c>
      <c r="J641" s="25" t="str">
        <f t="shared" si="23"/>
        <v/>
      </c>
      <c r="K641" s="25" t="str">
        <f>IF(ISERROR(VLOOKUP($B641,Lists!$B$4:$K$12,10,FALSE)),"",IF(B641="Hydrogen",LOOKUP(D641,Lists!$AL$4:$AL$7,Lists!$AM$4:$AM$7),VLOOKUP($B641,Lists!$B$4:$K$12,10,FALSE)))</f>
        <v/>
      </c>
      <c r="L641" s="4"/>
      <c r="M641" s="4"/>
    </row>
    <row r="642" spans="1:13" x14ac:dyDescent="0.25">
      <c r="A642" s="12"/>
      <c r="B642" s="18" t="s">
        <v>758</v>
      </c>
      <c r="C642" s="12" t="str">
        <f>IF(ISERROR(VLOOKUP($B642,Lists!$B$4:$C$12,2,FALSE)),"",VLOOKUP($B642,Lists!$B$4:$C$12,2,FALSE))</f>
        <v/>
      </c>
      <c r="D642" s="18" t="s">
        <v>801</v>
      </c>
      <c r="E642" s="25"/>
      <c r="F642" s="25" t="s">
        <v>1117</v>
      </c>
      <c r="G642" s="25" t="str">
        <f>IF(ISERROR(VLOOKUP($B642&amp;" "&amp;$H642,Lists!$N$4:$O$14,2,FALSE)),"",VLOOKUP($B642&amp;" "&amp;$H642,Lists!$N$4:$O$14,2,FALSE))</f>
        <v/>
      </c>
      <c r="H642" s="25" t="str">
        <f>IF(ISERROR(VLOOKUP($F642,Lists!$L$4:$M$7,2,FALSE)),"",VLOOKUP($F642,Lists!$L$4:$M$7,2,FALSE))</f>
        <v/>
      </c>
      <c r="I642" s="96" t="str">
        <f t="shared" si="22"/>
        <v/>
      </c>
      <c r="J642" s="25" t="str">
        <f t="shared" si="23"/>
        <v/>
      </c>
      <c r="K642" s="25" t="str">
        <f>IF(ISERROR(VLOOKUP($B642,Lists!$B$4:$K$12,10,FALSE)),"",IF(B642="Hydrogen",LOOKUP(D642,Lists!$AL$4:$AL$7,Lists!$AM$4:$AM$7),VLOOKUP($B642,Lists!$B$4:$K$12,10,FALSE)))</f>
        <v/>
      </c>
      <c r="L642" s="4"/>
      <c r="M642" s="4"/>
    </row>
    <row r="643" spans="1:13" x14ac:dyDescent="0.25">
      <c r="A643" s="12"/>
      <c r="B643" s="18" t="s">
        <v>758</v>
      </c>
      <c r="C643" s="12" t="str">
        <f>IF(ISERROR(VLOOKUP($B643,Lists!$B$4:$C$12,2,FALSE)),"",VLOOKUP($B643,Lists!$B$4:$C$12,2,FALSE))</f>
        <v/>
      </c>
      <c r="D643" s="18" t="s">
        <v>801</v>
      </c>
      <c r="E643" s="25"/>
      <c r="F643" s="25" t="s">
        <v>1117</v>
      </c>
      <c r="G643" s="25" t="str">
        <f>IF(ISERROR(VLOOKUP($B643&amp;" "&amp;$H643,Lists!$N$4:$O$14,2,FALSE)),"",VLOOKUP($B643&amp;" "&amp;$H643,Lists!$N$4:$O$14,2,FALSE))</f>
        <v/>
      </c>
      <c r="H643" s="25" t="str">
        <f>IF(ISERROR(VLOOKUP($F643,Lists!$L$4:$M$7,2,FALSE)),"",VLOOKUP($F643,Lists!$L$4:$M$7,2,FALSE))</f>
        <v/>
      </c>
      <c r="I643" s="96" t="str">
        <f t="shared" si="22"/>
        <v/>
      </c>
      <c r="J643" s="25" t="str">
        <f t="shared" si="23"/>
        <v/>
      </c>
      <c r="K643" s="25" t="str">
        <f>IF(ISERROR(VLOOKUP($B643,Lists!$B$4:$K$12,10,FALSE)),"",IF(B643="Hydrogen",LOOKUP(D643,Lists!$AL$4:$AL$7,Lists!$AM$4:$AM$7),VLOOKUP($B643,Lists!$B$4:$K$12,10,FALSE)))</f>
        <v/>
      </c>
      <c r="L643" s="4"/>
      <c r="M643" s="4"/>
    </row>
    <row r="644" spans="1:13" x14ac:dyDescent="0.25">
      <c r="A644" s="12"/>
      <c r="B644" s="18" t="s">
        <v>758</v>
      </c>
      <c r="C644" s="12" t="str">
        <f>IF(ISERROR(VLOOKUP($B644,Lists!$B$4:$C$12,2,FALSE)),"",VLOOKUP($B644,Lists!$B$4:$C$12,2,FALSE))</f>
        <v/>
      </c>
      <c r="D644" s="18" t="s">
        <v>801</v>
      </c>
      <c r="E644" s="25"/>
      <c r="F644" s="25" t="s">
        <v>1117</v>
      </c>
      <c r="G644" s="25" t="str">
        <f>IF(ISERROR(VLOOKUP($B644&amp;" "&amp;$H644,Lists!$N$4:$O$14,2,FALSE)),"",VLOOKUP($B644&amp;" "&amp;$H644,Lists!$N$4:$O$14,2,FALSE))</f>
        <v/>
      </c>
      <c r="H644" s="25" t="str">
        <f>IF(ISERROR(VLOOKUP($F644,Lists!$L$4:$M$7,2,FALSE)),"",VLOOKUP($F644,Lists!$L$4:$M$7,2,FALSE))</f>
        <v/>
      </c>
      <c r="I644" s="96" t="str">
        <f t="shared" si="22"/>
        <v/>
      </c>
      <c r="J644" s="25" t="str">
        <f t="shared" si="23"/>
        <v/>
      </c>
      <c r="K644" s="25" t="str">
        <f>IF(ISERROR(VLOOKUP($B644,Lists!$B$4:$K$12,10,FALSE)),"",IF(B644="Hydrogen",LOOKUP(D644,Lists!$AL$4:$AL$7,Lists!$AM$4:$AM$7),VLOOKUP($B644,Lists!$B$4:$K$12,10,FALSE)))</f>
        <v/>
      </c>
      <c r="L644" s="4"/>
      <c r="M644" s="4"/>
    </row>
    <row r="645" spans="1:13" x14ac:dyDescent="0.25">
      <c r="A645" s="12"/>
      <c r="B645" s="18" t="s">
        <v>758</v>
      </c>
      <c r="C645" s="12" t="str">
        <f>IF(ISERROR(VLOOKUP($B645,Lists!$B$4:$C$12,2,FALSE)),"",VLOOKUP($B645,Lists!$B$4:$C$12,2,FALSE))</f>
        <v/>
      </c>
      <c r="D645" s="18" t="s">
        <v>801</v>
      </c>
      <c r="E645" s="25"/>
      <c r="F645" s="25" t="s">
        <v>1117</v>
      </c>
      <c r="G645" s="25" t="str">
        <f>IF(ISERROR(VLOOKUP($B645&amp;" "&amp;$H645,Lists!$N$4:$O$14,2,FALSE)),"",VLOOKUP($B645&amp;" "&amp;$H645,Lists!$N$4:$O$14,2,FALSE))</f>
        <v/>
      </c>
      <c r="H645" s="25" t="str">
        <f>IF(ISERROR(VLOOKUP($F645,Lists!$L$4:$M$7,2,FALSE)),"",VLOOKUP($F645,Lists!$L$4:$M$7,2,FALSE))</f>
        <v/>
      </c>
      <c r="I645" s="96" t="str">
        <f t="shared" si="22"/>
        <v/>
      </c>
      <c r="J645" s="25" t="str">
        <f t="shared" si="23"/>
        <v/>
      </c>
      <c r="K645" s="25" t="str">
        <f>IF(ISERROR(VLOOKUP($B645,Lists!$B$4:$K$12,10,FALSE)),"",IF(B645="Hydrogen",LOOKUP(D645,Lists!$AL$4:$AL$7,Lists!$AM$4:$AM$7),VLOOKUP($B645,Lists!$B$4:$K$12,10,FALSE)))</f>
        <v/>
      </c>
      <c r="L645" s="4"/>
      <c r="M645" s="4"/>
    </row>
    <row r="646" spans="1:13" x14ac:dyDescent="0.25">
      <c r="A646" s="12"/>
      <c r="B646" s="18" t="s">
        <v>758</v>
      </c>
      <c r="C646" s="12" t="str">
        <f>IF(ISERROR(VLOOKUP($B646,Lists!$B$4:$C$12,2,FALSE)),"",VLOOKUP($B646,Lists!$B$4:$C$12,2,FALSE))</f>
        <v/>
      </c>
      <c r="D646" s="18" t="s">
        <v>801</v>
      </c>
      <c r="E646" s="25"/>
      <c r="F646" s="25" t="s">
        <v>1117</v>
      </c>
      <c r="G646" s="25" t="str">
        <f>IF(ISERROR(VLOOKUP($B646&amp;" "&amp;$H646,Lists!$N$4:$O$14,2,FALSE)),"",VLOOKUP($B646&amp;" "&amp;$H646,Lists!$N$4:$O$14,2,FALSE))</f>
        <v/>
      </c>
      <c r="H646" s="25" t="str">
        <f>IF(ISERROR(VLOOKUP($F646,Lists!$L$4:$M$7,2,FALSE)),"",VLOOKUP($F646,Lists!$L$4:$M$7,2,FALSE))</f>
        <v/>
      </c>
      <c r="I646" s="96" t="str">
        <f t="shared" si="22"/>
        <v/>
      </c>
      <c r="J646" s="25" t="str">
        <f t="shared" si="23"/>
        <v/>
      </c>
      <c r="K646" s="25" t="str">
        <f>IF(ISERROR(VLOOKUP($B646,Lists!$B$4:$K$12,10,FALSE)),"",IF(B646="Hydrogen",LOOKUP(D646,Lists!$AL$4:$AL$7,Lists!$AM$4:$AM$7),VLOOKUP($B646,Lists!$B$4:$K$12,10,FALSE)))</f>
        <v/>
      </c>
      <c r="L646" s="4"/>
      <c r="M646" s="4"/>
    </row>
    <row r="647" spans="1:13" x14ac:dyDescent="0.25">
      <c r="A647" s="12"/>
      <c r="B647" s="18" t="s">
        <v>758</v>
      </c>
      <c r="C647" s="12" t="str">
        <f>IF(ISERROR(VLOOKUP($B647,Lists!$B$4:$C$12,2,FALSE)),"",VLOOKUP($B647,Lists!$B$4:$C$12,2,FALSE))</f>
        <v/>
      </c>
      <c r="D647" s="18" t="s">
        <v>801</v>
      </c>
      <c r="E647" s="25"/>
      <c r="F647" s="25" t="s">
        <v>1117</v>
      </c>
      <c r="G647" s="25" t="str">
        <f>IF(ISERROR(VLOOKUP($B647&amp;" "&amp;$H647,Lists!$N$4:$O$14,2,FALSE)),"",VLOOKUP($B647&amp;" "&amp;$H647,Lists!$N$4:$O$14,2,FALSE))</f>
        <v/>
      </c>
      <c r="H647" s="25" t="str">
        <f>IF(ISERROR(VLOOKUP($F647,Lists!$L$4:$M$7,2,FALSE)),"",VLOOKUP($F647,Lists!$L$4:$M$7,2,FALSE))</f>
        <v/>
      </c>
      <c r="I647" s="96" t="str">
        <f t="shared" ref="I647:I710" si="24">IFERROR(IF(B647="Hydrogen",(E647*G647)*0.4,E647*G647),"")</f>
        <v/>
      </c>
      <c r="J647" s="25" t="str">
        <f t="shared" si="23"/>
        <v/>
      </c>
      <c r="K647" s="25" t="str">
        <f>IF(ISERROR(VLOOKUP($B647,Lists!$B$4:$K$12,10,FALSE)),"",IF(B647="Hydrogen",LOOKUP(D647,Lists!$AL$4:$AL$7,Lists!$AM$4:$AM$7),VLOOKUP($B647,Lists!$B$4:$K$12,10,FALSE)))</f>
        <v/>
      </c>
      <c r="L647" s="4"/>
      <c r="M647" s="4"/>
    </row>
    <row r="648" spans="1:13" x14ac:dyDescent="0.25">
      <c r="A648" s="12"/>
      <c r="B648" s="18" t="s">
        <v>758</v>
      </c>
      <c r="C648" s="12" t="str">
        <f>IF(ISERROR(VLOOKUP($B648,Lists!$B$4:$C$12,2,FALSE)),"",VLOOKUP($B648,Lists!$B$4:$C$12,2,FALSE))</f>
        <v/>
      </c>
      <c r="D648" s="18" t="s">
        <v>801</v>
      </c>
      <c r="E648" s="25"/>
      <c r="F648" s="25" t="s">
        <v>1117</v>
      </c>
      <c r="G648" s="25" t="str">
        <f>IF(ISERROR(VLOOKUP($B648&amp;" "&amp;$H648,Lists!$N$4:$O$14,2,FALSE)),"",VLOOKUP($B648&amp;" "&amp;$H648,Lists!$N$4:$O$14,2,FALSE))</f>
        <v/>
      </c>
      <c r="H648" s="25" t="str">
        <f>IF(ISERROR(VLOOKUP($F648,Lists!$L$4:$M$7,2,FALSE)),"",VLOOKUP($F648,Lists!$L$4:$M$7,2,FALSE))</f>
        <v/>
      </c>
      <c r="I648" s="96" t="str">
        <f t="shared" si="24"/>
        <v/>
      </c>
      <c r="J648" s="25" t="str">
        <f t="shared" ref="J648:J711" si="25">IF(ISERROR(E648*G648),"",E648*G648)</f>
        <v/>
      </c>
      <c r="K648" s="25" t="str">
        <f>IF(ISERROR(VLOOKUP($B648,Lists!$B$4:$K$12,10,FALSE)),"",IF(B648="Hydrogen",LOOKUP(D648,Lists!$AL$4:$AL$7,Lists!$AM$4:$AM$7),VLOOKUP($B648,Lists!$B$4:$K$12,10,FALSE)))</f>
        <v/>
      </c>
      <c r="L648" s="4"/>
      <c r="M648" s="4"/>
    </row>
    <row r="649" spans="1:13" x14ac:dyDescent="0.25">
      <c r="A649" s="12"/>
      <c r="B649" s="18" t="s">
        <v>758</v>
      </c>
      <c r="C649" s="12" t="str">
        <f>IF(ISERROR(VLOOKUP($B649,Lists!$B$4:$C$12,2,FALSE)),"",VLOOKUP($B649,Lists!$B$4:$C$12,2,FALSE))</f>
        <v/>
      </c>
      <c r="D649" s="18" t="s">
        <v>801</v>
      </c>
      <c r="E649" s="25"/>
      <c r="F649" s="25" t="s">
        <v>1117</v>
      </c>
      <c r="G649" s="25" t="str">
        <f>IF(ISERROR(VLOOKUP($B649&amp;" "&amp;$H649,Lists!$N$4:$O$14,2,FALSE)),"",VLOOKUP($B649&amp;" "&amp;$H649,Lists!$N$4:$O$14,2,FALSE))</f>
        <v/>
      </c>
      <c r="H649" s="25" t="str">
        <f>IF(ISERROR(VLOOKUP($F649,Lists!$L$4:$M$7,2,FALSE)),"",VLOOKUP($F649,Lists!$L$4:$M$7,2,FALSE))</f>
        <v/>
      </c>
      <c r="I649" s="96" t="str">
        <f t="shared" si="24"/>
        <v/>
      </c>
      <c r="J649" s="25" t="str">
        <f t="shared" si="25"/>
        <v/>
      </c>
      <c r="K649" s="25" t="str">
        <f>IF(ISERROR(VLOOKUP($B649,Lists!$B$4:$K$12,10,FALSE)),"",IF(B649="Hydrogen",LOOKUP(D649,Lists!$AL$4:$AL$7,Lists!$AM$4:$AM$7),VLOOKUP($B649,Lists!$B$4:$K$12,10,FALSE)))</f>
        <v/>
      </c>
      <c r="L649" s="4"/>
      <c r="M649" s="4"/>
    </row>
    <row r="650" spans="1:13" x14ac:dyDescent="0.25">
      <c r="A650" s="12"/>
      <c r="B650" s="18" t="s">
        <v>758</v>
      </c>
      <c r="C650" s="12" t="str">
        <f>IF(ISERROR(VLOOKUP($B650,Lists!$B$4:$C$12,2,FALSE)),"",VLOOKUP($B650,Lists!$B$4:$C$12,2,FALSE))</f>
        <v/>
      </c>
      <c r="D650" s="18" t="s">
        <v>801</v>
      </c>
      <c r="E650" s="25"/>
      <c r="F650" s="25" t="s">
        <v>1117</v>
      </c>
      <c r="G650" s="25" t="str">
        <f>IF(ISERROR(VLOOKUP($B650&amp;" "&amp;$H650,Lists!$N$4:$O$14,2,FALSE)),"",VLOOKUP($B650&amp;" "&amp;$H650,Lists!$N$4:$O$14,2,FALSE))</f>
        <v/>
      </c>
      <c r="H650" s="25" t="str">
        <f>IF(ISERROR(VLOOKUP($F650,Lists!$L$4:$M$7,2,FALSE)),"",VLOOKUP($F650,Lists!$L$4:$M$7,2,FALSE))</f>
        <v/>
      </c>
      <c r="I650" s="96" t="str">
        <f t="shared" si="24"/>
        <v/>
      </c>
      <c r="J650" s="25" t="str">
        <f t="shared" si="25"/>
        <v/>
      </c>
      <c r="K650" s="25" t="str">
        <f>IF(ISERROR(VLOOKUP($B650,Lists!$B$4:$K$12,10,FALSE)),"",IF(B650="Hydrogen",LOOKUP(D650,Lists!$AL$4:$AL$7,Lists!$AM$4:$AM$7),VLOOKUP($B650,Lists!$B$4:$K$12,10,FALSE)))</f>
        <v/>
      </c>
      <c r="L650" s="4"/>
      <c r="M650" s="4"/>
    </row>
    <row r="651" spans="1:13" x14ac:dyDescent="0.25">
      <c r="A651" s="12"/>
      <c r="B651" s="18" t="s">
        <v>758</v>
      </c>
      <c r="C651" s="12" t="str">
        <f>IF(ISERROR(VLOOKUP($B651,Lists!$B$4:$C$12,2,FALSE)),"",VLOOKUP($B651,Lists!$B$4:$C$12,2,FALSE))</f>
        <v/>
      </c>
      <c r="D651" s="18" t="s">
        <v>801</v>
      </c>
      <c r="E651" s="25"/>
      <c r="F651" s="25" t="s">
        <v>1117</v>
      </c>
      <c r="G651" s="25" t="str">
        <f>IF(ISERROR(VLOOKUP($B651&amp;" "&amp;$H651,Lists!$N$4:$O$14,2,FALSE)),"",VLOOKUP($B651&amp;" "&amp;$H651,Lists!$N$4:$O$14,2,FALSE))</f>
        <v/>
      </c>
      <c r="H651" s="25" t="str">
        <f>IF(ISERROR(VLOOKUP($F651,Lists!$L$4:$M$7,2,FALSE)),"",VLOOKUP($F651,Lists!$L$4:$M$7,2,FALSE))</f>
        <v/>
      </c>
      <c r="I651" s="96" t="str">
        <f t="shared" si="24"/>
        <v/>
      </c>
      <c r="J651" s="25" t="str">
        <f t="shared" si="25"/>
        <v/>
      </c>
      <c r="K651" s="25" t="str">
        <f>IF(ISERROR(VLOOKUP($B651,Lists!$B$4:$K$12,10,FALSE)),"",IF(B651="Hydrogen",LOOKUP(D651,Lists!$AL$4:$AL$7,Lists!$AM$4:$AM$7),VLOOKUP($B651,Lists!$B$4:$K$12,10,FALSE)))</f>
        <v/>
      </c>
      <c r="L651" s="4"/>
      <c r="M651" s="4"/>
    </row>
    <row r="652" spans="1:13" x14ac:dyDescent="0.25">
      <c r="A652" s="12"/>
      <c r="B652" s="18" t="s">
        <v>758</v>
      </c>
      <c r="C652" s="12" t="str">
        <f>IF(ISERROR(VLOOKUP($B652,Lists!$B$4:$C$12,2,FALSE)),"",VLOOKUP($B652,Lists!$B$4:$C$12,2,FALSE))</f>
        <v/>
      </c>
      <c r="D652" s="18" t="s">
        <v>801</v>
      </c>
      <c r="E652" s="25"/>
      <c r="F652" s="25" t="s">
        <v>1117</v>
      </c>
      <c r="G652" s="25" t="str">
        <f>IF(ISERROR(VLOOKUP($B652&amp;" "&amp;$H652,Lists!$N$4:$O$14,2,FALSE)),"",VLOOKUP($B652&amp;" "&amp;$H652,Lists!$N$4:$O$14,2,FALSE))</f>
        <v/>
      </c>
      <c r="H652" s="25" t="str">
        <f>IF(ISERROR(VLOOKUP($F652,Lists!$L$4:$M$7,2,FALSE)),"",VLOOKUP($F652,Lists!$L$4:$M$7,2,FALSE))</f>
        <v/>
      </c>
      <c r="I652" s="96" t="str">
        <f t="shared" si="24"/>
        <v/>
      </c>
      <c r="J652" s="25" t="str">
        <f t="shared" si="25"/>
        <v/>
      </c>
      <c r="K652" s="25" t="str">
        <f>IF(ISERROR(VLOOKUP($B652,Lists!$B$4:$K$12,10,FALSE)),"",IF(B652="Hydrogen",LOOKUP(D652,Lists!$AL$4:$AL$7,Lists!$AM$4:$AM$7),VLOOKUP($B652,Lists!$B$4:$K$12,10,FALSE)))</f>
        <v/>
      </c>
      <c r="L652" s="4"/>
      <c r="M652" s="4"/>
    </row>
    <row r="653" spans="1:13" x14ac:dyDescent="0.25">
      <c r="A653" s="12"/>
      <c r="B653" s="18" t="s">
        <v>758</v>
      </c>
      <c r="C653" s="12" t="str">
        <f>IF(ISERROR(VLOOKUP($B653,Lists!$B$4:$C$12,2,FALSE)),"",VLOOKUP($B653,Lists!$B$4:$C$12,2,FALSE))</f>
        <v/>
      </c>
      <c r="D653" s="18" t="s">
        <v>801</v>
      </c>
      <c r="E653" s="25"/>
      <c r="F653" s="25" t="s">
        <v>1117</v>
      </c>
      <c r="G653" s="25" t="str">
        <f>IF(ISERROR(VLOOKUP($B653&amp;" "&amp;$H653,Lists!$N$4:$O$14,2,FALSE)),"",VLOOKUP($B653&amp;" "&amp;$H653,Lists!$N$4:$O$14,2,FALSE))</f>
        <v/>
      </c>
      <c r="H653" s="25" t="str">
        <f>IF(ISERROR(VLOOKUP($F653,Lists!$L$4:$M$7,2,FALSE)),"",VLOOKUP($F653,Lists!$L$4:$M$7,2,FALSE))</f>
        <v/>
      </c>
      <c r="I653" s="96" t="str">
        <f t="shared" si="24"/>
        <v/>
      </c>
      <c r="J653" s="25" t="str">
        <f t="shared" si="25"/>
        <v/>
      </c>
      <c r="K653" s="25" t="str">
        <f>IF(ISERROR(VLOOKUP($B653,Lists!$B$4:$K$12,10,FALSE)),"",IF(B653="Hydrogen",LOOKUP(D653,Lists!$AL$4:$AL$7,Lists!$AM$4:$AM$7),VLOOKUP($B653,Lists!$B$4:$K$12,10,FALSE)))</f>
        <v/>
      </c>
      <c r="L653" s="4"/>
      <c r="M653" s="4"/>
    </row>
    <row r="654" spans="1:13" x14ac:dyDescent="0.25">
      <c r="A654" s="12"/>
      <c r="B654" s="18" t="s">
        <v>758</v>
      </c>
      <c r="C654" s="12" t="str">
        <f>IF(ISERROR(VLOOKUP($B654,Lists!$B$4:$C$12,2,FALSE)),"",VLOOKUP($B654,Lists!$B$4:$C$12,2,FALSE))</f>
        <v/>
      </c>
      <c r="D654" s="18" t="s">
        <v>801</v>
      </c>
      <c r="E654" s="25"/>
      <c r="F654" s="25" t="s">
        <v>1117</v>
      </c>
      <c r="G654" s="25" t="str">
        <f>IF(ISERROR(VLOOKUP($B654&amp;" "&amp;$H654,Lists!$N$4:$O$14,2,FALSE)),"",VLOOKUP($B654&amp;" "&amp;$H654,Lists!$N$4:$O$14,2,FALSE))</f>
        <v/>
      </c>
      <c r="H654" s="25" t="str">
        <f>IF(ISERROR(VLOOKUP($F654,Lists!$L$4:$M$7,2,FALSE)),"",VLOOKUP($F654,Lists!$L$4:$M$7,2,FALSE))</f>
        <v/>
      </c>
      <c r="I654" s="96" t="str">
        <f t="shared" si="24"/>
        <v/>
      </c>
      <c r="J654" s="25" t="str">
        <f t="shared" si="25"/>
        <v/>
      </c>
      <c r="K654" s="25" t="str">
        <f>IF(ISERROR(VLOOKUP($B654,Lists!$B$4:$K$12,10,FALSE)),"",IF(B654="Hydrogen",LOOKUP(D654,Lists!$AL$4:$AL$7,Lists!$AM$4:$AM$7),VLOOKUP($B654,Lists!$B$4:$K$12,10,FALSE)))</f>
        <v/>
      </c>
      <c r="L654" s="4"/>
      <c r="M654" s="4"/>
    </row>
    <row r="655" spans="1:13" x14ac:dyDescent="0.25">
      <c r="A655" s="12"/>
      <c r="B655" s="18" t="s">
        <v>758</v>
      </c>
      <c r="C655" s="12" t="str">
        <f>IF(ISERROR(VLOOKUP($B655,Lists!$B$4:$C$12,2,FALSE)),"",VLOOKUP($B655,Lists!$B$4:$C$12,2,FALSE))</f>
        <v/>
      </c>
      <c r="D655" s="18" t="s">
        <v>801</v>
      </c>
      <c r="E655" s="25"/>
      <c r="F655" s="25" t="s">
        <v>1117</v>
      </c>
      <c r="G655" s="25" t="str">
        <f>IF(ISERROR(VLOOKUP($B655&amp;" "&amp;$H655,Lists!$N$4:$O$14,2,FALSE)),"",VLOOKUP($B655&amp;" "&amp;$H655,Lists!$N$4:$O$14,2,FALSE))</f>
        <v/>
      </c>
      <c r="H655" s="25" t="str">
        <f>IF(ISERROR(VLOOKUP($F655,Lists!$L$4:$M$7,2,FALSE)),"",VLOOKUP($F655,Lists!$L$4:$M$7,2,FALSE))</f>
        <v/>
      </c>
      <c r="I655" s="96" t="str">
        <f t="shared" si="24"/>
        <v/>
      </c>
      <c r="J655" s="25" t="str">
        <f t="shared" si="25"/>
        <v/>
      </c>
      <c r="K655" s="25" t="str">
        <f>IF(ISERROR(VLOOKUP($B655,Lists!$B$4:$K$12,10,FALSE)),"",IF(B655="Hydrogen",LOOKUP(D655,Lists!$AL$4:$AL$7,Lists!$AM$4:$AM$7),VLOOKUP($B655,Lists!$B$4:$K$12,10,FALSE)))</f>
        <v/>
      </c>
      <c r="L655" s="4"/>
      <c r="M655" s="4"/>
    </row>
    <row r="656" spans="1:13" x14ac:dyDescent="0.25">
      <c r="A656" s="12"/>
      <c r="B656" s="18" t="s">
        <v>758</v>
      </c>
      <c r="C656" s="12" t="str">
        <f>IF(ISERROR(VLOOKUP($B656,Lists!$B$4:$C$12,2,FALSE)),"",VLOOKUP($B656,Lists!$B$4:$C$12,2,FALSE))</f>
        <v/>
      </c>
      <c r="D656" s="18" t="s">
        <v>801</v>
      </c>
      <c r="E656" s="25"/>
      <c r="F656" s="25" t="s">
        <v>1117</v>
      </c>
      <c r="G656" s="25" t="str">
        <f>IF(ISERROR(VLOOKUP($B656&amp;" "&amp;$H656,Lists!$N$4:$O$14,2,FALSE)),"",VLOOKUP($B656&amp;" "&amp;$H656,Lists!$N$4:$O$14,2,FALSE))</f>
        <v/>
      </c>
      <c r="H656" s="25" t="str">
        <f>IF(ISERROR(VLOOKUP($F656,Lists!$L$4:$M$7,2,FALSE)),"",VLOOKUP($F656,Lists!$L$4:$M$7,2,FALSE))</f>
        <v/>
      </c>
      <c r="I656" s="96" t="str">
        <f t="shared" si="24"/>
        <v/>
      </c>
      <c r="J656" s="25" t="str">
        <f t="shared" si="25"/>
        <v/>
      </c>
      <c r="K656" s="25" t="str">
        <f>IF(ISERROR(VLOOKUP($B656,Lists!$B$4:$K$12,10,FALSE)),"",IF(B656="Hydrogen",LOOKUP(D656,Lists!$AL$4:$AL$7,Lists!$AM$4:$AM$7),VLOOKUP($B656,Lists!$B$4:$K$12,10,FALSE)))</f>
        <v/>
      </c>
      <c r="L656" s="4"/>
      <c r="M656" s="4"/>
    </row>
    <row r="657" spans="1:13" x14ac:dyDescent="0.25">
      <c r="A657" s="12"/>
      <c r="B657" s="18" t="s">
        <v>758</v>
      </c>
      <c r="C657" s="12" t="str">
        <f>IF(ISERROR(VLOOKUP($B657,Lists!$B$4:$C$12,2,FALSE)),"",VLOOKUP($B657,Lists!$B$4:$C$12,2,FALSE))</f>
        <v/>
      </c>
      <c r="D657" s="18" t="s">
        <v>801</v>
      </c>
      <c r="E657" s="25"/>
      <c r="F657" s="25" t="s">
        <v>1117</v>
      </c>
      <c r="G657" s="25" t="str">
        <f>IF(ISERROR(VLOOKUP($B657&amp;" "&amp;$H657,Lists!$N$4:$O$14,2,FALSE)),"",VLOOKUP($B657&amp;" "&amp;$H657,Lists!$N$4:$O$14,2,FALSE))</f>
        <v/>
      </c>
      <c r="H657" s="25" t="str">
        <f>IF(ISERROR(VLOOKUP($F657,Lists!$L$4:$M$7,2,FALSE)),"",VLOOKUP($F657,Lists!$L$4:$M$7,2,FALSE))</f>
        <v/>
      </c>
      <c r="I657" s="96" t="str">
        <f t="shared" si="24"/>
        <v/>
      </c>
      <c r="J657" s="25" t="str">
        <f t="shared" si="25"/>
        <v/>
      </c>
      <c r="K657" s="25" t="str">
        <f>IF(ISERROR(VLOOKUP($B657,Lists!$B$4:$K$12,10,FALSE)),"",IF(B657="Hydrogen",LOOKUP(D657,Lists!$AL$4:$AL$7,Lists!$AM$4:$AM$7),VLOOKUP($B657,Lists!$B$4:$K$12,10,FALSE)))</f>
        <v/>
      </c>
      <c r="L657" s="4"/>
      <c r="M657" s="4"/>
    </row>
    <row r="658" spans="1:13" x14ac:dyDescent="0.25">
      <c r="A658" s="12"/>
      <c r="B658" s="18" t="s">
        <v>758</v>
      </c>
      <c r="C658" s="12" t="str">
        <f>IF(ISERROR(VLOOKUP($B658,Lists!$B$4:$C$12,2,FALSE)),"",VLOOKUP($B658,Lists!$B$4:$C$12,2,FALSE))</f>
        <v/>
      </c>
      <c r="D658" s="18" t="s">
        <v>801</v>
      </c>
      <c r="E658" s="25"/>
      <c r="F658" s="25" t="s">
        <v>1117</v>
      </c>
      <c r="G658" s="25" t="str">
        <f>IF(ISERROR(VLOOKUP($B658&amp;" "&amp;$H658,Lists!$N$4:$O$14,2,FALSE)),"",VLOOKUP($B658&amp;" "&amp;$H658,Lists!$N$4:$O$14,2,FALSE))</f>
        <v/>
      </c>
      <c r="H658" s="25" t="str">
        <f>IF(ISERROR(VLOOKUP($F658,Lists!$L$4:$M$7,2,FALSE)),"",VLOOKUP($F658,Lists!$L$4:$M$7,2,FALSE))</f>
        <v/>
      </c>
      <c r="I658" s="96" t="str">
        <f t="shared" si="24"/>
        <v/>
      </c>
      <c r="J658" s="25" t="str">
        <f t="shared" si="25"/>
        <v/>
      </c>
      <c r="K658" s="25" t="str">
        <f>IF(ISERROR(VLOOKUP($B658,Lists!$B$4:$K$12,10,FALSE)),"",IF(B658="Hydrogen",LOOKUP(D658,Lists!$AL$4:$AL$7,Lists!$AM$4:$AM$7),VLOOKUP($B658,Lists!$B$4:$K$12,10,FALSE)))</f>
        <v/>
      </c>
      <c r="L658" s="4"/>
      <c r="M658" s="4"/>
    </row>
    <row r="659" spans="1:13" x14ac:dyDescent="0.25">
      <c r="A659" s="12"/>
      <c r="B659" s="18" t="s">
        <v>758</v>
      </c>
      <c r="C659" s="12" t="str">
        <f>IF(ISERROR(VLOOKUP($B659,Lists!$B$4:$C$12,2,FALSE)),"",VLOOKUP($B659,Lists!$B$4:$C$12,2,FALSE))</f>
        <v/>
      </c>
      <c r="D659" s="18" t="s">
        <v>801</v>
      </c>
      <c r="E659" s="25"/>
      <c r="F659" s="25" t="s">
        <v>1117</v>
      </c>
      <c r="G659" s="25" t="str">
        <f>IF(ISERROR(VLOOKUP($B659&amp;" "&amp;$H659,Lists!$N$4:$O$14,2,FALSE)),"",VLOOKUP($B659&amp;" "&amp;$H659,Lists!$N$4:$O$14,2,FALSE))</f>
        <v/>
      </c>
      <c r="H659" s="25" t="str">
        <f>IF(ISERROR(VLOOKUP($F659,Lists!$L$4:$M$7,2,FALSE)),"",VLOOKUP($F659,Lists!$L$4:$M$7,2,FALSE))</f>
        <v/>
      </c>
      <c r="I659" s="96" t="str">
        <f t="shared" si="24"/>
        <v/>
      </c>
      <c r="J659" s="25" t="str">
        <f t="shared" si="25"/>
        <v/>
      </c>
      <c r="K659" s="25" t="str">
        <f>IF(ISERROR(VLOOKUP($B659,Lists!$B$4:$K$12,10,FALSE)),"",IF(B659="Hydrogen",LOOKUP(D659,Lists!$AL$4:$AL$7,Lists!$AM$4:$AM$7),VLOOKUP($B659,Lists!$B$4:$K$12,10,FALSE)))</f>
        <v/>
      </c>
      <c r="L659" s="4"/>
      <c r="M659" s="4"/>
    </row>
    <row r="660" spans="1:13" x14ac:dyDescent="0.25">
      <c r="A660" s="12"/>
      <c r="B660" s="18" t="s">
        <v>758</v>
      </c>
      <c r="C660" s="12" t="str">
        <f>IF(ISERROR(VLOOKUP($B660,Lists!$B$4:$C$12,2,FALSE)),"",VLOOKUP($B660,Lists!$B$4:$C$12,2,FALSE))</f>
        <v/>
      </c>
      <c r="D660" s="18" t="s">
        <v>801</v>
      </c>
      <c r="E660" s="25"/>
      <c r="F660" s="25" t="s">
        <v>1117</v>
      </c>
      <c r="G660" s="25" t="str">
        <f>IF(ISERROR(VLOOKUP($B660&amp;" "&amp;$H660,Lists!$N$4:$O$14,2,FALSE)),"",VLOOKUP($B660&amp;" "&amp;$H660,Lists!$N$4:$O$14,2,FALSE))</f>
        <v/>
      </c>
      <c r="H660" s="25" t="str">
        <f>IF(ISERROR(VLOOKUP($F660,Lists!$L$4:$M$7,2,FALSE)),"",VLOOKUP($F660,Lists!$L$4:$M$7,2,FALSE))</f>
        <v/>
      </c>
      <c r="I660" s="96" t="str">
        <f t="shared" si="24"/>
        <v/>
      </c>
      <c r="J660" s="25" t="str">
        <f t="shared" si="25"/>
        <v/>
      </c>
      <c r="K660" s="25" t="str">
        <f>IF(ISERROR(VLOOKUP($B660,Lists!$B$4:$K$12,10,FALSE)),"",IF(B660="Hydrogen",LOOKUP(D660,Lists!$AL$4:$AL$7,Lists!$AM$4:$AM$7),VLOOKUP($B660,Lists!$B$4:$K$12,10,FALSE)))</f>
        <v/>
      </c>
      <c r="L660" s="4"/>
      <c r="M660" s="4"/>
    </row>
    <row r="661" spans="1:13" x14ac:dyDescent="0.25">
      <c r="A661" s="12"/>
      <c r="B661" s="18" t="s">
        <v>758</v>
      </c>
      <c r="C661" s="12" t="str">
        <f>IF(ISERROR(VLOOKUP($B661,Lists!$B$4:$C$12,2,FALSE)),"",VLOOKUP($B661,Lists!$B$4:$C$12,2,FALSE))</f>
        <v/>
      </c>
      <c r="D661" s="18" t="s">
        <v>801</v>
      </c>
      <c r="E661" s="25"/>
      <c r="F661" s="25" t="s">
        <v>1117</v>
      </c>
      <c r="G661" s="25" t="str">
        <f>IF(ISERROR(VLOOKUP($B661&amp;" "&amp;$H661,Lists!$N$4:$O$14,2,FALSE)),"",VLOOKUP($B661&amp;" "&amp;$H661,Lists!$N$4:$O$14,2,FALSE))</f>
        <v/>
      </c>
      <c r="H661" s="25" t="str">
        <f>IF(ISERROR(VLOOKUP($F661,Lists!$L$4:$M$7,2,FALSE)),"",VLOOKUP($F661,Lists!$L$4:$M$7,2,FALSE))</f>
        <v/>
      </c>
      <c r="I661" s="96" t="str">
        <f t="shared" si="24"/>
        <v/>
      </c>
      <c r="J661" s="25" t="str">
        <f t="shared" si="25"/>
        <v/>
      </c>
      <c r="K661" s="25" t="str">
        <f>IF(ISERROR(VLOOKUP($B661,Lists!$B$4:$K$12,10,FALSE)),"",IF(B661="Hydrogen",LOOKUP(D661,Lists!$AL$4:$AL$7,Lists!$AM$4:$AM$7),VLOOKUP($B661,Lists!$B$4:$K$12,10,FALSE)))</f>
        <v/>
      </c>
      <c r="L661" s="4"/>
      <c r="M661" s="4"/>
    </row>
    <row r="662" spans="1:13" x14ac:dyDescent="0.25">
      <c r="A662" s="12"/>
      <c r="B662" s="18" t="s">
        <v>758</v>
      </c>
      <c r="C662" s="12" t="str">
        <f>IF(ISERROR(VLOOKUP($B662,Lists!$B$4:$C$12,2,FALSE)),"",VLOOKUP($B662,Lists!$B$4:$C$12,2,FALSE))</f>
        <v/>
      </c>
      <c r="D662" s="18" t="s">
        <v>801</v>
      </c>
      <c r="E662" s="25"/>
      <c r="F662" s="25" t="s">
        <v>1117</v>
      </c>
      <c r="G662" s="25" t="str">
        <f>IF(ISERROR(VLOOKUP($B662&amp;" "&amp;$H662,Lists!$N$4:$O$14,2,FALSE)),"",VLOOKUP($B662&amp;" "&amp;$H662,Lists!$N$4:$O$14,2,FALSE))</f>
        <v/>
      </c>
      <c r="H662" s="25" t="str">
        <f>IF(ISERROR(VLOOKUP($F662,Lists!$L$4:$M$7,2,FALSE)),"",VLOOKUP($F662,Lists!$L$4:$M$7,2,FALSE))</f>
        <v/>
      </c>
      <c r="I662" s="96" t="str">
        <f t="shared" si="24"/>
        <v/>
      </c>
      <c r="J662" s="25" t="str">
        <f t="shared" si="25"/>
        <v/>
      </c>
      <c r="K662" s="25" t="str">
        <f>IF(ISERROR(VLOOKUP($B662,Lists!$B$4:$K$12,10,FALSE)),"",IF(B662="Hydrogen",LOOKUP(D662,Lists!$AL$4:$AL$7,Lists!$AM$4:$AM$7),VLOOKUP($B662,Lists!$B$4:$K$12,10,FALSE)))</f>
        <v/>
      </c>
      <c r="L662" s="4"/>
      <c r="M662" s="4"/>
    </row>
    <row r="663" spans="1:13" x14ac:dyDescent="0.25">
      <c r="A663" s="12"/>
      <c r="B663" s="18" t="s">
        <v>758</v>
      </c>
      <c r="C663" s="12" t="str">
        <f>IF(ISERROR(VLOOKUP($B663,Lists!$B$4:$C$12,2,FALSE)),"",VLOOKUP($B663,Lists!$B$4:$C$12,2,FALSE))</f>
        <v/>
      </c>
      <c r="D663" s="18" t="s">
        <v>801</v>
      </c>
      <c r="E663" s="25"/>
      <c r="F663" s="25" t="s">
        <v>1117</v>
      </c>
      <c r="G663" s="25" t="str">
        <f>IF(ISERROR(VLOOKUP($B663&amp;" "&amp;$H663,Lists!$N$4:$O$14,2,FALSE)),"",VLOOKUP($B663&amp;" "&amp;$H663,Lists!$N$4:$O$14,2,FALSE))</f>
        <v/>
      </c>
      <c r="H663" s="25" t="str">
        <f>IF(ISERROR(VLOOKUP($F663,Lists!$L$4:$M$7,2,FALSE)),"",VLOOKUP($F663,Lists!$L$4:$M$7,2,FALSE))</f>
        <v/>
      </c>
      <c r="I663" s="96" t="str">
        <f t="shared" si="24"/>
        <v/>
      </c>
      <c r="J663" s="25" t="str">
        <f t="shared" si="25"/>
        <v/>
      </c>
      <c r="K663" s="25" t="str">
        <f>IF(ISERROR(VLOOKUP($B663,Lists!$B$4:$K$12,10,FALSE)),"",IF(B663="Hydrogen",LOOKUP(D663,Lists!$AL$4:$AL$7,Lists!$AM$4:$AM$7),VLOOKUP($B663,Lists!$B$4:$K$12,10,FALSE)))</f>
        <v/>
      </c>
      <c r="L663" s="4"/>
      <c r="M663" s="4"/>
    </row>
    <row r="664" spans="1:13" x14ac:dyDescent="0.25">
      <c r="A664" s="12"/>
      <c r="B664" s="18" t="s">
        <v>758</v>
      </c>
      <c r="C664" s="12" t="str">
        <f>IF(ISERROR(VLOOKUP($B664,Lists!$B$4:$C$12,2,FALSE)),"",VLOOKUP($B664,Lists!$B$4:$C$12,2,FALSE))</f>
        <v/>
      </c>
      <c r="D664" s="18" t="s">
        <v>801</v>
      </c>
      <c r="E664" s="25"/>
      <c r="F664" s="25" t="s">
        <v>1117</v>
      </c>
      <c r="G664" s="25" t="str">
        <f>IF(ISERROR(VLOOKUP($B664&amp;" "&amp;$H664,Lists!$N$4:$O$14,2,FALSE)),"",VLOOKUP($B664&amp;" "&amp;$H664,Lists!$N$4:$O$14,2,FALSE))</f>
        <v/>
      </c>
      <c r="H664" s="25" t="str">
        <f>IF(ISERROR(VLOOKUP($F664,Lists!$L$4:$M$7,2,FALSE)),"",VLOOKUP($F664,Lists!$L$4:$M$7,2,FALSE))</f>
        <v/>
      </c>
      <c r="I664" s="96" t="str">
        <f t="shared" si="24"/>
        <v/>
      </c>
      <c r="J664" s="25" t="str">
        <f t="shared" si="25"/>
        <v/>
      </c>
      <c r="K664" s="25" t="str">
        <f>IF(ISERROR(VLOOKUP($B664,Lists!$B$4:$K$12,10,FALSE)),"",IF(B664="Hydrogen",LOOKUP(D664,Lists!$AL$4:$AL$7,Lists!$AM$4:$AM$7),VLOOKUP($B664,Lists!$B$4:$K$12,10,FALSE)))</f>
        <v/>
      </c>
      <c r="L664" s="4"/>
      <c r="M664" s="4"/>
    </row>
    <row r="665" spans="1:13" x14ac:dyDescent="0.25">
      <c r="A665" s="12"/>
      <c r="B665" s="18" t="s">
        <v>758</v>
      </c>
      <c r="C665" s="12" t="str">
        <f>IF(ISERROR(VLOOKUP($B665,Lists!$B$4:$C$12,2,FALSE)),"",VLOOKUP($B665,Lists!$B$4:$C$12,2,FALSE))</f>
        <v/>
      </c>
      <c r="D665" s="18" t="s">
        <v>801</v>
      </c>
      <c r="E665" s="25"/>
      <c r="F665" s="25" t="s">
        <v>1117</v>
      </c>
      <c r="G665" s="25" t="str">
        <f>IF(ISERROR(VLOOKUP($B665&amp;" "&amp;$H665,Lists!$N$4:$O$14,2,FALSE)),"",VLOOKUP($B665&amp;" "&amp;$H665,Lists!$N$4:$O$14,2,FALSE))</f>
        <v/>
      </c>
      <c r="H665" s="25" t="str">
        <f>IF(ISERROR(VLOOKUP($F665,Lists!$L$4:$M$7,2,FALSE)),"",VLOOKUP($F665,Lists!$L$4:$M$7,2,FALSE))</f>
        <v/>
      </c>
      <c r="I665" s="96" t="str">
        <f t="shared" si="24"/>
        <v/>
      </c>
      <c r="J665" s="25" t="str">
        <f t="shared" si="25"/>
        <v/>
      </c>
      <c r="K665" s="25" t="str">
        <f>IF(ISERROR(VLOOKUP($B665,Lists!$B$4:$K$12,10,FALSE)),"",IF(B665="Hydrogen",LOOKUP(D665,Lists!$AL$4:$AL$7,Lists!$AM$4:$AM$7),VLOOKUP($B665,Lists!$B$4:$K$12,10,FALSE)))</f>
        <v/>
      </c>
      <c r="L665" s="4"/>
      <c r="M665" s="4"/>
    </row>
    <row r="666" spans="1:13" x14ac:dyDescent="0.25">
      <c r="A666" s="12"/>
      <c r="B666" s="18" t="s">
        <v>758</v>
      </c>
      <c r="C666" s="12" t="str">
        <f>IF(ISERROR(VLOOKUP($B666,Lists!$B$4:$C$12,2,FALSE)),"",VLOOKUP($B666,Lists!$B$4:$C$12,2,FALSE))</f>
        <v/>
      </c>
      <c r="D666" s="18" t="s">
        <v>801</v>
      </c>
      <c r="E666" s="25"/>
      <c r="F666" s="25" t="s">
        <v>1117</v>
      </c>
      <c r="G666" s="25" t="str">
        <f>IF(ISERROR(VLOOKUP($B666&amp;" "&amp;$H666,Lists!$N$4:$O$14,2,FALSE)),"",VLOOKUP($B666&amp;" "&amp;$H666,Lists!$N$4:$O$14,2,FALSE))</f>
        <v/>
      </c>
      <c r="H666" s="25" t="str">
        <f>IF(ISERROR(VLOOKUP($F666,Lists!$L$4:$M$7,2,FALSE)),"",VLOOKUP($F666,Lists!$L$4:$M$7,2,FALSE))</f>
        <v/>
      </c>
      <c r="I666" s="96" t="str">
        <f t="shared" si="24"/>
        <v/>
      </c>
      <c r="J666" s="25" t="str">
        <f t="shared" si="25"/>
        <v/>
      </c>
      <c r="K666" s="25" t="str">
        <f>IF(ISERROR(VLOOKUP($B666,Lists!$B$4:$K$12,10,FALSE)),"",IF(B666="Hydrogen",LOOKUP(D666,Lists!$AL$4:$AL$7,Lists!$AM$4:$AM$7),VLOOKUP($B666,Lists!$B$4:$K$12,10,FALSE)))</f>
        <v/>
      </c>
      <c r="L666" s="4"/>
      <c r="M666" s="4"/>
    </row>
    <row r="667" spans="1:13" x14ac:dyDescent="0.25">
      <c r="A667" s="12"/>
      <c r="B667" s="18" t="s">
        <v>758</v>
      </c>
      <c r="C667" s="12" t="str">
        <f>IF(ISERROR(VLOOKUP($B667,Lists!$B$4:$C$12,2,FALSE)),"",VLOOKUP($B667,Lists!$B$4:$C$12,2,FALSE))</f>
        <v/>
      </c>
      <c r="D667" s="18" t="s">
        <v>801</v>
      </c>
      <c r="E667" s="25"/>
      <c r="F667" s="25" t="s">
        <v>1117</v>
      </c>
      <c r="G667" s="25" t="str">
        <f>IF(ISERROR(VLOOKUP($B667&amp;" "&amp;$H667,Lists!$N$4:$O$14,2,FALSE)),"",VLOOKUP($B667&amp;" "&amp;$H667,Lists!$N$4:$O$14,2,FALSE))</f>
        <v/>
      </c>
      <c r="H667" s="25" t="str">
        <f>IF(ISERROR(VLOOKUP($F667,Lists!$L$4:$M$7,2,FALSE)),"",VLOOKUP($F667,Lists!$L$4:$M$7,2,FALSE))</f>
        <v/>
      </c>
      <c r="I667" s="96" t="str">
        <f t="shared" si="24"/>
        <v/>
      </c>
      <c r="J667" s="25" t="str">
        <f t="shared" si="25"/>
        <v/>
      </c>
      <c r="K667" s="25" t="str">
        <f>IF(ISERROR(VLOOKUP($B667,Lists!$B$4:$K$12,10,FALSE)),"",IF(B667="Hydrogen",LOOKUP(D667,Lists!$AL$4:$AL$7,Lists!$AM$4:$AM$7),VLOOKUP($B667,Lists!$B$4:$K$12,10,FALSE)))</f>
        <v/>
      </c>
      <c r="L667" s="4"/>
      <c r="M667" s="4"/>
    </row>
    <row r="668" spans="1:13" x14ac:dyDescent="0.25">
      <c r="A668" s="12"/>
      <c r="B668" s="18" t="s">
        <v>758</v>
      </c>
      <c r="C668" s="12" t="str">
        <f>IF(ISERROR(VLOOKUP($B668,Lists!$B$4:$C$12,2,FALSE)),"",VLOOKUP($B668,Lists!$B$4:$C$12,2,FALSE))</f>
        <v/>
      </c>
      <c r="D668" s="18" t="s">
        <v>801</v>
      </c>
      <c r="E668" s="25"/>
      <c r="F668" s="25" t="s">
        <v>1117</v>
      </c>
      <c r="G668" s="25" t="str">
        <f>IF(ISERROR(VLOOKUP($B668&amp;" "&amp;$H668,Lists!$N$4:$O$14,2,FALSE)),"",VLOOKUP($B668&amp;" "&amp;$H668,Lists!$N$4:$O$14,2,FALSE))</f>
        <v/>
      </c>
      <c r="H668" s="25" t="str">
        <f>IF(ISERROR(VLOOKUP($F668,Lists!$L$4:$M$7,2,FALSE)),"",VLOOKUP($F668,Lists!$L$4:$M$7,2,FALSE))</f>
        <v/>
      </c>
      <c r="I668" s="96" t="str">
        <f t="shared" si="24"/>
        <v/>
      </c>
      <c r="J668" s="25" t="str">
        <f t="shared" si="25"/>
        <v/>
      </c>
      <c r="K668" s="25" t="str">
        <f>IF(ISERROR(VLOOKUP($B668,Lists!$B$4:$K$12,10,FALSE)),"",IF(B668="Hydrogen",LOOKUP(D668,Lists!$AL$4:$AL$7,Lists!$AM$4:$AM$7),VLOOKUP($B668,Lists!$B$4:$K$12,10,FALSE)))</f>
        <v/>
      </c>
      <c r="L668" s="4"/>
      <c r="M668" s="4"/>
    </row>
    <row r="669" spans="1:13" x14ac:dyDescent="0.25">
      <c r="A669" s="12"/>
      <c r="B669" s="18" t="s">
        <v>758</v>
      </c>
      <c r="C669" s="12" t="str">
        <f>IF(ISERROR(VLOOKUP($B669,Lists!$B$4:$C$12,2,FALSE)),"",VLOOKUP($B669,Lists!$B$4:$C$12,2,FALSE))</f>
        <v/>
      </c>
      <c r="D669" s="18" t="s">
        <v>801</v>
      </c>
      <c r="E669" s="25"/>
      <c r="F669" s="25" t="s">
        <v>1117</v>
      </c>
      <c r="G669" s="25" t="str">
        <f>IF(ISERROR(VLOOKUP($B669&amp;" "&amp;$H669,Lists!$N$4:$O$14,2,FALSE)),"",VLOOKUP($B669&amp;" "&amp;$H669,Lists!$N$4:$O$14,2,FALSE))</f>
        <v/>
      </c>
      <c r="H669" s="25" t="str">
        <f>IF(ISERROR(VLOOKUP($F669,Lists!$L$4:$M$7,2,FALSE)),"",VLOOKUP($F669,Lists!$L$4:$M$7,2,FALSE))</f>
        <v/>
      </c>
      <c r="I669" s="96" t="str">
        <f t="shared" si="24"/>
        <v/>
      </c>
      <c r="J669" s="25" t="str">
        <f t="shared" si="25"/>
        <v/>
      </c>
      <c r="K669" s="25" t="str">
        <f>IF(ISERROR(VLOOKUP($B669,Lists!$B$4:$K$12,10,FALSE)),"",IF(B669="Hydrogen",LOOKUP(D669,Lists!$AL$4:$AL$7,Lists!$AM$4:$AM$7),VLOOKUP($B669,Lists!$B$4:$K$12,10,FALSE)))</f>
        <v/>
      </c>
      <c r="L669" s="4"/>
      <c r="M669" s="4"/>
    </row>
    <row r="670" spans="1:13" x14ac:dyDescent="0.25">
      <c r="A670" s="12"/>
      <c r="B670" s="18" t="s">
        <v>758</v>
      </c>
      <c r="C670" s="12" t="str">
        <f>IF(ISERROR(VLOOKUP($B670,Lists!$B$4:$C$12,2,FALSE)),"",VLOOKUP($B670,Lists!$B$4:$C$12,2,FALSE))</f>
        <v/>
      </c>
      <c r="D670" s="18" t="s">
        <v>801</v>
      </c>
      <c r="E670" s="25"/>
      <c r="F670" s="25" t="s">
        <v>1117</v>
      </c>
      <c r="G670" s="25" t="str">
        <f>IF(ISERROR(VLOOKUP($B670&amp;" "&amp;$H670,Lists!$N$4:$O$14,2,FALSE)),"",VLOOKUP($B670&amp;" "&amp;$H670,Lists!$N$4:$O$14,2,FALSE))</f>
        <v/>
      </c>
      <c r="H670" s="25" t="str">
        <f>IF(ISERROR(VLOOKUP($F670,Lists!$L$4:$M$7,2,FALSE)),"",VLOOKUP($F670,Lists!$L$4:$M$7,2,FALSE))</f>
        <v/>
      </c>
      <c r="I670" s="96" t="str">
        <f t="shared" si="24"/>
        <v/>
      </c>
      <c r="J670" s="25" t="str">
        <f t="shared" si="25"/>
        <v/>
      </c>
      <c r="K670" s="25" t="str">
        <f>IF(ISERROR(VLOOKUP($B670,Lists!$B$4:$K$12,10,FALSE)),"",IF(B670="Hydrogen",LOOKUP(D670,Lists!$AL$4:$AL$7,Lists!$AM$4:$AM$7),VLOOKUP($B670,Lists!$B$4:$K$12,10,FALSE)))</f>
        <v/>
      </c>
      <c r="L670" s="4"/>
      <c r="M670" s="4"/>
    </row>
    <row r="671" spans="1:13" x14ac:dyDescent="0.25">
      <c r="A671" s="12"/>
      <c r="B671" s="18" t="s">
        <v>758</v>
      </c>
      <c r="C671" s="12" t="str">
        <f>IF(ISERROR(VLOOKUP($B671,Lists!$B$4:$C$12,2,FALSE)),"",VLOOKUP($B671,Lists!$B$4:$C$12,2,FALSE))</f>
        <v/>
      </c>
      <c r="D671" s="18" t="s">
        <v>801</v>
      </c>
      <c r="E671" s="25"/>
      <c r="F671" s="25" t="s">
        <v>1117</v>
      </c>
      <c r="G671" s="25" t="str">
        <f>IF(ISERROR(VLOOKUP($B671&amp;" "&amp;$H671,Lists!$N$4:$O$14,2,FALSE)),"",VLOOKUP($B671&amp;" "&amp;$H671,Lists!$N$4:$O$14,2,FALSE))</f>
        <v/>
      </c>
      <c r="H671" s="25" t="str">
        <f>IF(ISERROR(VLOOKUP($F671,Lists!$L$4:$M$7,2,FALSE)),"",VLOOKUP($F671,Lists!$L$4:$M$7,2,FALSE))</f>
        <v/>
      </c>
      <c r="I671" s="96" t="str">
        <f t="shared" si="24"/>
        <v/>
      </c>
      <c r="J671" s="25" t="str">
        <f t="shared" si="25"/>
        <v/>
      </c>
      <c r="K671" s="25" t="str">
        <f>IF(ISERROR(VLOOKUP($B671,Lists!$B$4:$K$12,10,FALSE)),"",IF(B671="Hydrogen",LOOKUP(D671,Lists!$AL$4:$AL$7,Lists!$AM$4:$AM$7),VLOOKUP($B671,Lists!$B$4:$K$12,10,FALSE)))</f>
        <v/>
      </c>
      <c r="L671" s="4"/>
      <c r="M671" s="4"/>
    </row>
    <row r="672" spans="1:13" x14ac:dyDescent="0.25">
      <c r="A672" s="12"/>
      <c r="B672" s="18" t="s">
        <v>758</v>
      </c>
      <c r="C672" s="12" t="str">
        <f>IF(ISERROR(VLOOKUP($B672,Lists!$B$4:$C$12,2,FALSE)),"",VLOOKUP($B672,Lists!$B$4:$C$12,2,FALSE))</f>
        <v/>
      </c>
      <c r="D672" s="18" t="s">
        <v>801</v>
      </c>
      <c r="E672" s="25"/>
      <c r="F672" s="25" t="s">
        <v>1117</v>
      </c>
      <c r="G672" s="25" t="str">
        <f>IF(ISERROR(VLOOKUP($B672&amp;" "&amp;$H672,Lists!$N$4:$O$14,2,FALSE)),"",VLOOKUP($B672&amp;" "&amp;$H672,Lists!$N$4:$O$14,2,FALSE))</f>
        <v/>
      </c>
      <c r="H672" s="25" t="str">
        <f>IF(ISERROR(VLOOKUP($F672,Lists!$L$4:$M$7,2,FALSE)),"",VLOOKUP($F672,Lists!$L$4:$M$7,2,FALSE))</f>
        <v/>
      </c>
      <c r="I672" s="96" t="str">
        <f t="shared" si="24"/>
        <v/>
      </c>
      <c r="J672" s="25" t="str">
        <f t="shared" si="25"/>
        <v/>
      </c>
      <c r="K672" s="25" t="str">
        <f>IF(ISERROR(VLOOKUP($B672,Lists!$B$4:$K$12,10,FALSE)),"",IF(B672="Hydrogen",LOOKUP(D672,Lists!$AL$4:$AL$7,Lists!$AM$4:$AM$7),VLOOKUP($B672,Lists!$B$4:$K$12,10,FALSE)))</f>
        <v/>
      </c>
      <c r="L672" s="4"/>
      <c r="M672" s="4"/>
    </row>
    <row r="673" spans="1:13" x14ac:dyDescent="0.25">
      <c r="A673" s="12"/>
      <c r="B673" s="18" t="s">
        <v>758</v>
      </c>
      <c r="C673" s="12" t="str">
        <f>IF(ISERROR(VLOOKUP($B673,Lists!$B$4:$C$12,2,FALSE)),"",VLOOKUP($B673,Lists!$B$4:$C$12,2,FALSE))</f>
        <v/>
      </c>
      <c r="D673" s="18" t="s">
        <v>801</v>
      </c>
      <c r="E673" s="25"/>
      <c r="F673" s="25" t="s">
        <v>1117</v>
      </c>
      <c r="G673" s="25" t="str">
        <f>IF(ISERROR(VLOOKUP($B673&amp;" "&amp;$H673,Lists!$N$4:$O$14,2,FALSE)),"",VLOOKUP($B673&amp;" "&amp;$H673,Lists!$N$4:$O$14,2,FALSE))</f>
        <v/>
      </c>
      <c r="H673" s="25" t="str">
        <f>IF(ISERROR(VLOOKUP($F673,Lists!$L$4:$M$7,2,FALSE)),"",VLOOKUP($F673,Lists!$L$4:$M$7,2,FALSE))</f>
        <v/>
      </c>
      <c r="I673" s="96" t="str">
        <f t="shared" si="24"/>
        <v/>
      </c>
      <c r="J673" s="25" t="str">
        <f t="shared" si="25"/>
        <v/>
      </c>
      <c r="K673" s="25" t="str">
        <f>IF(ISERROR(VLOOKUP($B673,Lists!$B$4:$K$12,10,FALSE)),"",IF(B673="Hydrogen",LOOKUP(D673,Lists!$AL$4:$AL$7,Lists!$AM$4:$AM$7),VLOOKUP($B673,Lists!$B$4:$K$12,10,FALSE)))</f>
        <v/>
      </c>
      <c r="L673" s="4"/>
      <c r="M673" s="4"/>
    </row>
    <row r="674" spans="1:13" x14ac:dyDescent="0.25">
      <c r="A674" s="12"/>
      <c r="B674" s="18" t="s">
        <v>758</v>
      </c>
      <c r="C674" s="12" t="str">
        <f>IF(ISERROR(VLOOKUP($B674,Lists!$B$4:$C$12,2,FALSE)),"",VLOOKUP($B674,Lists!$B$4:$C$12,2,FALSE))</f>
        <v/>
      </c>
      <c r="D674" s="18" t="s">
        <v>801</v>
      </c>
      <c r="E674" s="25"/>
      <c r="F674" s="25" t="s">
        <v>1117</v>
      </c>
      <c r="G674" s="25" t="str">
        <f>IF(ISERROR(VLOOKUP($B674&amp;" "&amp;$H674,Lists!$N$4:$O$14,2,FALSE)),"",VLOOKUP($B674&amp;" "&amp;$H674,Lists!$N$4:$O$14,2,FALSE))</f>
        <v/>
      </c>
      <c r="H674" s="25" t="str">
        <f>IF(ISERROR(VLOOKUP($F674,Lists!$L$4:$M$7,2,FALSE)),"",VLOOKUP($F674,Lists!$L$4:$M$7,2,FALSE))</f>
        <v/>
      </c>
      <c r="I674" s="96" t="str">
        <f t="shared" si="24"/>
        <v/>
      </c>
      <c r="J674" s="25" t="str">
        <f t="shared" si="25"/>
        <v/>
      </c>
      <c r="K674" s="25" t="str">
        <f>IF(ISERROR(VLOOKUP($B674,Lists!$B$4:$K$12,10,FALSE)),"",IF(B674="Hydrogen",LOOKUP(D674,Lists!$AL$4:$AL$7,Lists!$AM$4:$AM$7),VLOOKUP($B674,Lists!$B$4:$K$12,10,FALSE)))</f>
        <v/>
      </c>
      <c r="L674" s="4"/>
      <c r="M674" s="4"/>
    </row>
    <row r="675" spans="1:13" x14ac:dyDescent="0.25">
      <c r="A675" s="12"/>
      <c r="B675" s="18" t="s">
        <v>758</v>
      </c>
      <c r="C675" s="12" t="str">
        <f>IF(ISERROR(VLOOKUP($B675,Lists!$B$4:$C$12,2,FALSE)),"",VLOOKUP($B675,Lists!$B$4:$C$12,2,FALSE))</f>
        <v/>
      </c>
      <c r="D675" s="18" t="s">
        <v>801</v>
      </c>
      <c r="E675" s="25"/>
      <c r="F675" s="25" t="s">
        <v>1117</v>
      </c>
      <c r="G675" s="25" t="str">
        <f>IF(ISERROR(VLOOKUP($B675&amp;" "&amp;$H675,Lists!$N$4:$O$14,2,FALSE)),"",VLOOKUP($B675&amp;" "&amp;$H675,Lists!$N$4:$O$14,2,FALSE))</f>
        <v/>
      </c>
      <c r="H675" s="25" t="str">
        <f>IF(ISERROR(VLOOKUP($F675,Lists!$L$4:$M$7,2,FALSE)),"",VLOOKUP($F675,Lists!$L$4:$M$7,2,FALSE))</f>
        <v/>
      </c>
      <c r="I675" s="96" t="str">
        <f t="shared" si="24"/>
        <v/>
      </c>
      <c r="J675" s="25" t="str">
        <f t="shared" si="25"/>
        <v/>
      </c>
      <c r="K675" s="25" t="str">
        <f>IF(ISERROR(VLOOKUP($B675,Lists!$B$4:$K$12,10,FALSE)),"",IF(B675="Hydrogen",LOOKUP(D675,Lists!$AL$4:$AL$7,Lists!$AM$4:$AM$7),VLOOKUP($B675,Lists!$B$4:$K$12,10,FALSE)))</f>
        <v/>
      </c>
      <c r="L675" s="4"/>
      <c r="M675" s="4"/>
    </row>
    <row r="676" spans="1:13" x14ac:dyDescent="0.25">
      <c r="A676" s="12"/>
      <c r="B676" s="18" t="s">
        <v>758</v>
      </c>
      <c r="C676" s="12" t="str">
        <f>IF(ISERROR(VLOOKUP($B676,Lists!$B$4:$C$12,2,FALSE)),"",VLOOKUP($B676,Lists!$B$4:$C$12,2,FALSE))</f>
        <v/>
      </c>
      <c r="D676" s="18" t="s">
        <v>801</v>
      </c>
      <c r="E676" s="25"/>
      <c r="F676" s="25" t="s">
        <v>1117</v>
      </c>
      <c r="G676" s="25" t="str">
        <f>IF(ISERROR(VLOOKUP($B676&amp;" "&amp;$H676,Lists!$N$4:$O$14,2,FALSE)),"",VLOOKUP($B676&amp;" "&amp;$H676,Lists!$N$4:$O$14,2,FALSE))</f>
        <v/>
      </c>
      <c r="H676" s="25" t="str">
        <f>IF(ISERROR(VLOOKUP($F676,Lists!$L$4:$M$7,2,FALSE)),"",VLOOKUP($F676,Lists!$L$4:$M$7,2,FALSE))</f>
        <v/>
      </c>
      <c r="I676" s="96" t="str">
        <f t="shared" si="24"/>
        <v/>
      </c>
      <c r="J676" s="25" t="str">
        <f t="shared" si="25"/>
        <v/>
      </c>
      <c r="K676" s="25" t="str">
        <f>IF(ISERROR(VLOOKUP($B676,Lists!$B$4:$K$12,10,FALSE)),"",IF(B676="Hydrogen",LOOKUP(D676,Lists!$AL$4:$AL$7,Lists!$AM$4:$AM$7),VLOOKUP($B676,Lists!$B$4:$K$12,10,FALSE)))</f>
        <v/>
      </c>
      <c r="L676" s="4"/>
      <c r="M676" s="4"/>
    </row>
    <row r="677" spans="1:13" x14ac:dyDescent="0.25">
      <c r="A677" s="12"/>
      <c r="B677" s="18" t="s">
        <v>758</v>
      </c>
      <c r="C677" s="12" t="str">
        <f>IF(ISERROR(VLOOKUP($B677,Lists!$B$4:$C$12,2,FALSE)),"",VLOOKUP($B677,Lists!$B$4:$C$12,2,FALSE))</f>
        <v/>
      </c>
      <c r="D677" s="18" t="s">
        <v>801</v>
      </c>
      <c r="E677" s="25"/>
      <c r="F677" s="25" t="s">
        <v>1117</v>
      </c>
      <c r="G677" s="25" t="str">
        <f>IF(ISERROR(VLOOKUP($B677&amp;" "&amp;$H677,Lists!$N$4:$O$14,2,FALSE)),"",VLOOKUP($B677&amp;" "&amp;$H677,Lists!$N$4:$O$14,2,FALSE))</f>
        <v/>
      </c>
      <c r="H677" s="25" t="str">
        <f>IF(ISERROR(VLOOKUP($F677,Lists!$L$4:$M$7,2,FALSE)),"",VLOOKUP($F677,Lists!$L$4:$M$7,2,FALSE))</f>
        <v/>
      </c>
      <c r="I677" s="96" t="str">
        <f t="shared" si="24"/>
        <v/>
      </c>
      <c r="J677" s="25" t="str">
        <f t="shared" si="25"/>
        <v/>
      </c>
      <c r="K677" s="25" t="str">
        <f>IF(ISERROR(VLOOKUP($B677,Lists!$B$4:$K$12,10,FALSE)),"",IF(B677="Hydrogen",LOOKUP(D677,Lists!$AL$4:$AL$7,Lists!$AM$4:$AM$7),VLOOKUP($B677,Lists!$B$4:$K$12,10,FALSE)))</f>
        <v/>
      </c>
      <c r="L677" s="4"/>
      <c r="M677" s="4"/>
    </row>
    <row r="678" spans="1:13" x14ac:dyDescent="0.25">
      <c r="A678" s="12"/>
      <c r="B678" s="18" t="s">
        <v>758</v>
      </c>
      <c r="C678" s="12" t="str">
        <f>IF(ISERROR(VLOOKUP($B678,Lists!$B$4:$C$12,2,FALSE)),"",VLOOKUP($B678,Lists!$B$4:$C$12,2,FALSE))</f>
        <v/>
      </c>
      <c r="D678" s="18" t="s">
        <v>801</v>
      </c>
      <c r="E678" s="25"/>
      <c r="F678" s="25" t="s">
        <v>1117</v>
      </c>
      <c r="G678" s="25" t="str">
        <f>IF(ISERROR(VLOOKUP($B678&amp;" "&amp;$H678,Lists!$N$4:$O$14,2,FALSE)),"",VLOOKUP($B678&amp;" "&amp;$H678,Lists!$N$4:$O$14,2,FALSE))</f>
        <v/>
      </c>
      <c r="H678" s="25" t="str">
        <f>IF(ISERROR(VLOOKUP($F678,Lists!$L$4:$M$7,2,FALSE)),"",VLOOKUP($F678,Lists!$L$4:$M$7,2,FALSE))</f>
        <v/>
      </c>
      <c r="I678" s="96" t="str">
        <f t="shared" si="24"/>
        <v/>
      </c>
      <c r="J678" s="25" t="str">
        <f t="shared" si="25"/>
        <v/>
      </c>
      <c r="K678" s="25" t="str">
        <f>IF(ISERROR(VLOOKUP($B678,Lists!$B$4:$K$12,10,FALSE)),"",IF(B678="Hydrogen",LOOKUP(D678,Lists!$AL$4:$AL$7,Lists!$AM$4:$AM$7),VLOOKUP($B678,Lists!$B$4:$K$12,10,FALSE)))</f>
        <v/>
      </c>
      <c r="L678" s="4"/>
      <c r="M678" s="4"/>
    </row>
    <row r="679" spans="1:13" x14ac:dyDescent="0.25">
      <c r="A679" s="12"/>
      <c r="B679" s="18" t="s">
        <v>758</v>
      </c>
      <c r="C679" s="12" t="str">
        <f>IF(ISERROR(VLOOKUP($B679,Lists!$B$4:$C$12,2,FALSE)),"",VLOOKUP($B679,Lists!$B$4:$C$12,2,FALSE))</f>
        <v/>
      </c>
      <c r="D679" s="18" t="s">
        <v>801</v>
      </c>
      <c r="E679" s="25"/>
      <c r="F679" s="25" t="s">
        <v>1117</v>
      </c>
      <c r="G679" s="25" t="str">
        <f>IF(ISERROR(VLOOKUP($B679&amp;" "&amp;$H679,Lists!$N$4:$O$14,2,FALSE)),"",VLOOKUP($B679&amp;" "&amp;$H679,Lists!$N$4:$O$14,2,FALSE))</f>
        <v/>
      </c>
      <c r="H679" s="25" t="str">
        <f>IF(ISERROR(VLOOKUP($F679,Lists!$L$4:$M$7,2,FALSE)),"",VLOOKUP($F679,Lists!$L$4:$M$7,2,FALSE))</f>
        <v/>
      </c>
      <c r="I679" s="96" t="str">
        <f t="shared" si="24"/>
        <v/>
      </c>
      <c r="J679" s="25" t="str">
        <f t="shared" si="25"/>
        <v/>
      </c>
      <c r="K679" s="25" t="str">
        <f>IF(ISERROR(VLOOKUP($B679,Lists!$B$4:$K$12,10,FALSE)),"",IF(B679="Hydrogen",LOOKUP(D679,Lists!$AL$4:$AL$7,Lists!$AM$4:$AM$7),VLOOKUP($B679,Lists!$B$4:$K$12,10,FALSE)))</f>
        <v/>
      </c>
      <c r="L679" s="4"/>
      <c r="M679" s="4"/>
    </row>
    <row r="680" spans="1:13" x14ac:dyDescent="0.25">
      <c r="A680" s="12"/>
      <c r="B680" s="18" t="s">
        <v>758</v>
      </c>
      <c r="C680" s="12" t="str">
        <f>IF(ISERROR(VLOOKUP($B680,Lists!$B$4:$C$12,2,FALSE)),"",VLOOKUP($B680,Lists!$B$4:$C$12,2,FALSE))</f>
        <v/>
      </c>
      <c r="D680" s="18" t="s">
        <v>801</v>
      </c>
      <c r="E680" s="25"/>
      <c r="F680" s="25" t="s">
        <v>1117</v>
      </c>
      <c r="G680" s="25" t="str">
        <f>IF(ISERROR(VLOOKUP($B680&amp;" "&amp;$H680,Lists!$N$4:$O$14,2,FALSE)),"",VLOOKUP($B680&amp;" "&amp;$H680,Lists!$N$4:$O$14,2,FALSE))</f>
        <v/>
      </c>
      <c r="H680" s="25" t="str">
        <f>IF(ISERROR(VLOOKUP($F680,Lists!$L$4:$M$7,2,FALSE)),"",VLOOKUP($F680,Lists!$L$4:$M$7,2,FALSE))</f>
        <v/>
      </c>
      <c r="I680" s="96" t="str">
        <f t="shared" si="24"/>
        <v/>
      </c>
      <c r="J680" s="25" t="str">
        <f t="shared" si="25"/>
        <v/>
      </c>
      <c r="K680" s="25" t="str">
        <f>IF(ISERROR(VLOOKUP($B680,Lists!$B$4:$K$12,10,FALSE)),"",IF(B680="Hydrogen",LOOKUP(D680,Lists!$AL$4:$AL$7,Lists!$AM$4:$AM$7),VLOOKUP($B680,Lists!$B$4:$K$12,10,FALSE)))</f>
        <v/>
      </c>
      <c r="L680" s="4"/>
      <c r="M680" s="4"/>
    </row>
    <row r="681" spans="1:13" x14ac:dyDescent="0.25">
      <c r="A681" s="12"/>
      <c r="B681" s="18" t="s">
        <v>758</v>
      </c>
      <c r="C681" s="12" t="str">
        <f>IF(ISERROR(VLOOKUP($B681,Lists!$B$4:$C$12,2,FALSE)),"",VLOOKUP($B681,Lists!$B$4:$C$12,2,FALSE))</f>
        <v/>
      </c>
      <c r="D681" s="18" t="s">
        <v>801</v>
      </c>
      <c r="E681" s="25"/>
      <c r="F681" s="25" t="s">
        <v>1117</v>
      </c>
      <c r="G681" s="25" t="str">
        <f>IF(ISERROR(VLOOKUP($B681&amp;" "&amp;$H681,Lists!$N$4:$O$14,2,FALSE)),"",VLOOKUP($B681&amp;" "&amp;$H681,Lists!$N$4:$O$14,2,FALSE))</f>
        <v/>
      </c>
      <c r="H681" s="25" t="str">
        <f>IF(ISERROR(VLOOKUP($F681,Lists!$L$4:$M$7,2,FALSE)),"",VLOOKUP($F681,Lists!$L$4:$M$7,2,FALSE))</f>
        <v/>
      </c>
      <c r="I681" s="96" t="str">
        <f t="shared" si="24"/>
        <v/>
      </c>
      <c r="J681" s="25" t="str">
        <f t="shared" si="25"/>
        <v/>
      </c>
      <c r="K681" s="25" t="str">
        <f>IF(ISERROR(VLOOKUP($B681,Lists!$B$4:$K$12,10,FALSE)),"",IF(B681="Hydrogen",LOOKUP(D681,Lists!$AL$4:$AL$7,Lists!$AM$4:$AM$7),VLOOKUP($B681,Lists!$B$4:$K$12,10,FALSE)))</f>
        <v/>
      </c>
      <c r="L681" s="4"/>
      <c r="M681" s="4"/>
    </row>
    <row r="682" spans="1:13" x14ac:dyDescent="0.25">
      <c r="A682" s="12"/>
      <c r="B682" s="18" t="s">
        <v>758</v>
      </c>
      <c r="C682" s="12" t="str">
        <f>IF(ISERROR(VLOOKUP($B682,Lists!$B$4:$C$12,2,FALSE)),"",VLOOKUP($B682,Lists!$B$4:$C$12,2,FALSE))</f>
        <v/>
      </c>
      <c r="D682" s="18" t="s">
        <v>801</v>
      </c>
      <c r="E682" s="25"/>
      <c r="F682" s="25" t="s">
        <v>1117</v>
      </c>
      <c r="G682" s="25" t="str">
        <f>IF(ISERROR(VLOOKUP($B682&amp;" "&amp;$H682,Lists!$N$4:$O$14,2,FALSE)),"",VLOOKUP($B682&amp;" "&amp;$H682,Lists!$N$4:$O$14,2,FALSE))</f>
        <v/>
      </c>
      <c r="H682" s="25" t="str">
        <f>IF(ISERROR(VLOOKUP($F682,Lists!$L$4:$M$7,2,FALSE)),"",VLOOKUP($F682,Lists!$L$4:$M$7,2,FALSE))</f>
        <v/>
      </c>
      <c r="I682" s="96" t="str">
        <f t="shared" si="24"/>
        <v/>
      </c>
      <c r="J682" s="25" t="str">
        <f t="shared" si="25"/>
        <v/>
      </c>
      <c r="K682" s="25" t="str">
        <f>IF(ISERROR(VLOOKUP($B682,Lists!$B$4:$K$12,10,FALSE)),"",IF(B682="Hydrogen",LOOKUP(D682,Lists!$AL$4:$AL$7,Lists!$AM$4:$AM$7),VLOOKUP($B682,Lists!$B$4:$K$12,10,FALSE)))</f>
        <v/>
      </c>
      <c r="L682" s="4"/>
      <c r="M682" s="4"/>
    </row>
    <row r="683" spans="1:13" x14ac:dyDescent="0.25">
      <c r="A683" s="12"/>
      <c r="B683" s="18" t="s">
        <v>758</v>
      </c>
      <c r="C683" s="12" t="str">
        <f>IF(ISERROR(VLOOKUP($B683,Lists!$B$4:$C$12,2,FALSE)),"",VLOOKUP($B683,Lists!$B$4:$C$12,2,FALSE))</f>
        <v/>
      </c>
      <c r="D683" s="18" t="s">
        <v>801</v>
      </c>
      <c r="E683" s="25"/>
      <c r="F683" s="25" t="s">
        <v>1117</v>
      </c>
      <c r="G683" s="25" t="str">
        <f>IF(ISERROR(VLOOKUP($B683&amp;" "&amp;$H683,Lists!$N$4:$O$14,2,FALSE)),"",VLOOKUP($B683&amp;" "&amp;$H683,Lists!$N$4:$O$14,2,FALSE))</f>
        <v/>
      </c>
      <c r="H683" s="25" t="str">
        <f>IF(ISERROR(VLOOKUP($F683,Lists!$L$4:$M$7,2,FALSE)),"",VLOOKUP($F683,Lists!$L$4:$M$7,2,FALSE))</f>
        <v/>
      </c>
      <c r="I683" s="96" t="str">
        <f t="shared" si="24"/>
        <v/>
      </c>
      <c r="J683" s="25" t="str">
        <f t="shared" si="25"/>
        <v/>
      </c>
      <c r="K683" s="25" t="str">
        <f>IF(ISERROR(VLOOKUP($B683,Lists!$B$4:$K$12,10,FALSE)),"",IF(B683="Hydrogen",LOOKUP(D683,Lists!$AL$4:$AL$7,Lists!$AM$4:$AM$7),VLOOKUP($B683,Lists!$B$4:$K$12,10,FALSE)))</f>
        <v/>
      </c>
      <c r="L683" s="4"/>
      <c r="M683" s="4"/>
    </row>
    <row r="684" spans="1:13" x14ac:dyDescent="0.25">
      <c r="A684" s="12"/>
      <c r="B684" s="18" t="s">
        <v>758</v>
      </c>
      <c r="C684" s="12" t="str">
        <f>IF(ISERROR(VLOOKUP($B684,Lists!$B$4:$C$12,2,FALSE)),"",VLOOKUP($B684,Lists!$B$4:$C$12,2,FALSE))</f>
        <v/>
      </c>
      <c r="D684" s="18" t="s">
        <v>801</v>
      </c>
      <c r="E684" s="25"/>
      <c r="F684" s="25" t="s">
        <v>1117</v>
      </c>
      <c r="G684" s="25" t="str">
        <f>IF(ISERROR(VLOOKUP($B684&amp;" "&amp;$H684,Lists!$N$4:$O$14,2,FALSE)),"",VLOOKUP($B684&amp;" "&amp;$H684,Lists!$N$4:$O$14,2,FALSE))</f>
        <v/>
      </c>
      <c r="H684" s="25" t="str">
        <f>IF(ISERROR(VLOOKUP($F684,Lists!$L$4:$M$7,2,FALSE)),"",VLOOKUP($F684,Lists!$L$4:$M$7,2,FALSE))</f>
        <v/>
      </c>
      <c r="I684" s="96" t="str">
        <f t="shared" si="24"/>
        <v/>
      </c>
      <c r="J684" s="25" t="str">
        <f t="shared" si="25"/>
        <v/>
      </c>
      <c r="K684" s="25" t="str">
        <f>IF(ISERROR(VLOOKUP($B684,Lists!$B$4:$K$12,10,FALSE)),"",IF(B684="Hydrogen",LOOKUP(D684,Lists!$AL$4:$AL$7,Lists!$AM$4:$AM$7),VLOOKUP($B684,Lists!$B$4:$K$12,10,FALSE)))</f>
        <v/>
      </c>
      <c r="L684" s="4"/>
      <c r="M684" s="4"/>
    </row>
    <row r="685" spans="1:13" x14ac:dyDescent="0.25">
      <c r="A685" s="12"/>
      <c r="B685" s="18" t="s">
        <v>758</v>
      </c>
      <c r="C685" s="12" t="str">
        <f>IF(ISERROR(VLOOKUP($B685,Lists!$B$4:$C$12,2,FALSE)),"",VLOOKUP($B685,Lists!$B$4:$C$12,2,FALSE))</f>
        <v/>
      </c>
      <c r="D685" s="18" t="s">
        <v>801</v>
      </c>
      <c r="E685" s="25"/>
      <c r="F685" s="25" t="s">
        <v>1117</v>
      </c>
      <c r="G685" s="25" t="str">
        <f>IF(ISERROR(VLOOKUP($B685&amp;" "&amp;$H685,Lists!$N$4:$O$14,2,FALSE)),"",VLOOKUP($B685&amp;" "&amp;$H685,Lists!$N$4:$O$14,2,FALSE))</f>
        <v/>
      </c>
      <c r="H685" s="25" t="str">
        <f>IF(ISERROR(VLOOKUP($F685,Lists!$L$4:$M$7,2,FALSE)),"",VLOOKUP($F685,Lists!$L$4:$M$7,2,FALSE))</f>
        <v/>
      </c>
      <c r="I685" s="96" t="str">
        <f t="shared" si="24"/>
        <v/>
      </c>
      <c r="J685" s="25" t="str">
        <f t="shared" si="25"/>
        <v/>
      </c>
      <c r="K685" s="25" t="str">
        <f>IF(ISERROR(VLOOKUP($B685,Lists!$B$4:$K$12,10,FALSE)),"",IF(B685="Hydrogen",LOOKUP(D685,Lists!$AL$4:$AL$7,Lists!$AM$4:$AM$7),VLOOKUP($B685,Lists!$B$4:$K$12,10,FALSE)))</f>
        <v/>
      </c>
      <c r="L685" s="4"/>
      <c r="M685" s="4"/>
    </row>
    <row r="686" spans="1:13" x14ac:dyDescent="0.25">
      <c r="A686" s="12"/>
      <c r="B686" s="18" t="s">
        <v>758</v>
      </c>
      <c r="C686" s="12" t="str">
        <f>IF(ISERROR(VLOOKUP($B686,Lists!$B$4:$C$12,2,FALSE)),"",VLOOKUP($B686,Lists!$B$4:$C$12,2,FALSE))</f>
        <v/>
      </c>
      <c r="D686" s="18" t="s">
        <v>801</v>
      </c>
      <c r="E686" s="25"/>
      <c r="F686" s="25" t="s">
        <v>1117</v>
      </c>
      <c r="G686" s="25" t="str">
        <f>IF(ISERROR(VLOOKUP($B686&amp;" "&amp;$H686,Lists!$N$4:$O$14,2,FALSE)),"",VLOOKUP($B686&amp;" "&amp;$H686,Lists!$N$4:$O$14,2,FALSE))</f>
        <v/>
      </c>
      <c r="H686" s="25" t="str">
        <f>IF(ISERROR(VLOOKUP($F686,Lists!$L$4:$M$7,2,FALSE)),"",VLOOKUP($F686,Lists!$L$4:$M$7,2,FALSE))</f>
        <v/>
      </c>
      <c r="I686" s="96" t="str">
        <f t="shared" si="24"/>
        <v/>
      </c>
      <c r="J686" s="25" t="str">
        <f t="shared" si="25"/>
        <v/>
      </c>
      <c r="K686" s="25" t="str">
        <f>IF(ISERROR(VLOOKUP($B686,Lists!$B$4:$K$12,10,FALSE)),"",IF(B686="Hydrogen",LOOKUP(D686,Lists!$AL$4:$AL$7,Lists!$AM$4:$AM$7),VLOOKUP($B686,Lists!$B$4:$K$12,10,FALSE)))</f>
        <v/>
      </c>
      <c r="L686" s="4"/>
      <c r="M686" s="4"/>
    </row>
    <row r="687" spans="1:13" x14ac:dyDescent="0.25">
      <c r="A687" s="12"/>
      <c r="B687" s="18" t="s">
        <v>758</v>
      </c>
      <c r="C687" s="12" t="str">
        <f>IF(ISERROR(VLOOKUP($B687,Lists!$B$4:$C$12,2,FALSE)),"",VLOOKUP($B687,Lists!$B$4:$C$12,2,FALSE))</f>
        <v/>
      </c>
      <c r="D687" s="18" t="s">
        <v>801</v>
      </c>
      <c r="E687" s="25"/>
      <c r="F687" s="25" t="s">
        <v>1117</v>
      </c>
      <c r="G687" s="25" t="str">
        <f>IF(ISERROR(VLOOKUP($B687&amp;" "&amp;$H687,Lists!$N$4:$O$14,2,FALSE)),"",VLOOKUP($B687&amp;" "&amp;$H687,Lists!$N$4:$O$14,2,FALSE))</f>
        <v/>
      </c>
      <c r="H687" s="25" t="str">
        <f>IF(ISERROR(VLOOKUP($F687,Lists!$L$4:$M$7,2,FALSE)),"",VLOOKUP($F687,Lists!$L$4:$M$7,2,FALSE))</f>
        <v/>
      </c>
      <c r="I687" s="96" t="str">
        <f t="shared" si="24"/>
        <v/>
      </c>
      <c r="J687" s="25" t="str">
        <f t="shared" si="25"/>
        <v/>
      </c>
      <c r="K687" s="25" t="str">
        <f>IF(ISERROR(VLOOKUP($B687,Lists!$B$4:$K$12,10,FALSE)),"",IF(B687="Hydrogen",LOOKUP(D687,Lists!$AL$4:$AL$7,Lists!$AM$4:$AM$7),VLOOKUP($B687,Lists!$B$4:$K$12,10,FALSE)))</f>
        <v/>
      </c>
      <c r="L687" s="4"/>
      <c r="M687" s="4"/>
    </row>
    <row r="688" spans="1:13" x14ac:dyDescent="0.25">
      <c r="A688" s="12"/>
      <c r="B688" s="18" t="s">
        <v>758</v>
      </c>
      <c r="C688" s="12" t="str">
        <f>IF(ISERROR(VLOOKUP($B688,Lists!$B$4:$C$12,2,FALSE)),"",VLOOKUP($B688,Lists!$B$4:$C$12,2,FALSE))</f>
        <v/>
      </c>
      <c r="D688" s="18" t="s">
        <v>801</v>
      </c>
      <c r="E688" s="25"/>
      <c r="F688" s="25" t="s">
        <v>1117</v>
      </c>
      <c r="G688" s="25" t="str">
        <f>IF(ISERROR(VLOOKUP($B688&amp;" "&amp;$H688,Lists!$N$4:$O$14,2,FALSE)),"",VLOOKUP($B688&amp;" "&amp;$H688,Lists!$N$4:$O$14,2,FALSE))</f>
        <v/>
      </c>
      <c r="H688" s="25" t="str">
        <f>IF(ISERROR(VLOOKUP($F688,Lists!$L$4:$M$7,2,FALSE)),"",VLOOKUP($F688,Lists!$L$4:$M$7,2,FALSE))</f>
        <v/>
      </c>
      <c r="I688" s="96" t="str">
        <f t="shared" si="24"/>
        <v/>
      </c>
      <c r="J688" s="25" t="str">
        <f t="shared" si="25"/>
        <v/>
      </c>
      <c r="K688" s="25" t="str">
        <f>IF(ISERROR(VLOOKUP($B688,Lists!$B$4:$K$12,10,FALSE)),"",IF(B688="Hydrogen",LOOKUP(D688,Lists!$AL$4:$AL$7,Lists!$AM$4:$AM$7),VLOOKUP($B688,Lists!$B$4:$K$12,10,FALSE)))</f>
        <v/>
      </c>
      <c r="L688" s="4"/>
      <c r="M688" s="4"/>
    </row>
    <row r="689" spans="1:13" x14ac:dyDescent="0.25">
      <c r="A689" s="12"/>
      <c r="B689" s="18" t="s">
        <v>758</v>
      </c>
      <c r="C689" s="12" t="str">
        <f>IF(ISERROR(VLOOKUP($B689,Lists!$B$4:$C$12,2,FALSE)),"",VLOOKUP($B689,Lists!$B$4:$C$12,2,FALSE))</f>
        <v/>
      </c>
      <c r="D689" s="18" t="s">
        <v>801</v>
      </c>
      <c r="E689" s="25"/>
      <c r="F689" s="25" t="s">
        <v>1117</v>
      </c>
      <c r="G689" s="25" t="str">
        <f>IF(ISERROR(VLOOKUP($B689&amp;" "&amp;$H689,Lists!$N$4:$O$14,2,FALSE)),"",VLOOKUP($B689&amp;" "&amp;$H689,Lists!$N$4:$O$14,2,FALSE))</f>
        <v/>
      </c>
      <c r="H689" s="25" t="str">
        <f>IF(ISERROR(VLOOKUP($F689,Lists!$L$4:$M$7,2,FALSE)),"",VLOOKUP($F689,Lists!$L$4:$M$7,2,FALSE))</f>
        <v/>
      </c>
      <c r="I689" s="96" t="str">
        <f t="shared" si="24"/>
        <v/>
      </c>
      <c r="J689" s="25" t="str">
        <f t="shared" si="25"/>
        <v/>
      </c>
      <c r="K689" s="25" t="str">
        <f>IF(ISERROR(VLOOKUP($B689,Lists!$B$4:$K$12,10,FALSE)),"",IF(B689="Hydrogen",LOOKUP(D689,Lists!$AL$4:$AL$7,Lists!$AM$4:$AM$7),VLOOKUP($B689,Lists!$B$4:$K$12,10,FALSE)))</f>
        <v/>
      </c>
      <c r="L689" s="4"/>
      <c r="M689" s="4"/>
    </row>
    <row r="690" spans="1:13" x14ac:dyDescent="0.25">
      <c r="A690" s="12"/>
      <c r="B690" s="18" t="s">
        <v>758</v>
      </c>
      <c r="C690" s="12" t="str">
        <f>IF(ISERROR(VLOOKUP($B690,Lists!$B$4:$C$12,2,FALSE)),"",VLOOKUP($B690,Lists!$B$4:$C$12,2,FALSE))</f>
        <v/>
      </c>
      <c r="D690" s="18" t="s">
        <v>801</v>
      </c>
      <c r="E690" s="25"/>
      <c r="F690" s="25" t="s">
        <v>1117</v>
      </c>
      <c r="G690" s="25" t="str">
        <f>IF(ISERROR(VLOOKUP($B690&amp;" "&amp;$H690,Lists!$N$4:$O$14,2,FALSE)),"",VLOOKUP($B690&amp;" "&amp;$H690,Lists!$N$4:$O$14,2,FALSE))</f>
        <v/>
      </c>
      <c r="H690" s="25" t="str">
        <f>IF(ISERROR(VLOOKUP($F690,Lists!$L$4:$M$7,2,FALSE)),"",VLOOKUP($F690,Lists!$L$4:$M$7,2,FALSE))</f>
        <v/>
      </c>
      <c r="I690" s="96" t="str">
        <f t="shared" si="24"/>
        <v/>
      </c>
      <c r="J690" s="25" t="str">
        <f t="shared" si="25"/>
        <v/>
      </c>
      <c r="K690" s="25" t="str">
        <f>IF(ISERROR(VLOOKUP($B690,Lists!$B$4:$K$12,10,FALSE)),"",IF(B690="Hydrogen",LOOKUP(D690,Lists!$AL$4:$AL$7,Lists!$AM$4:$AM$7),VLOOKUP($B690,Lists!$B$4:$K$12,10,FALSE)))</f>
        <v/>
      </c>
      <c r="L690" s="4"/>
      <c r="M690" s="4"/>
    </row>
    <row r="691" spans="1:13" x14ac:dyDescent="0.25">
      <c r="A691" s="12"/>
      <c r="B691" s="18" t="s">
        <v>758</v>
      </c>
      <c r="C691" s="12" t="str">
        <f>IF(ISERROR(VLOOKUP($B691,Lists!$B$4:$C$12,2,FALSE)),"",VLOOKUP($B691,Lists!$B$4:$C$12,2,FALSE))</f>
        <v/>
      </c>
      <c r="D691" s="18" t="s">
        <v>801</v>
      </c>
      <c r="E691" s="25"/>
      <c r="F691" s="25" t="s">
        <v>1117</v>
      </c>
      <c r="G691" s="25" t="str">
        <f>IF(ISERROR(VLOOKUP($B691&amp;" "&amp;$H691,Lists!$N$4:$O$14,2,FALSE)),"",VLOOKUP($B691&amp;" "&amp;$H691,Lists!$N$4:$O$14,2,FALSE))</f>
        <v/>
      </c>
      <c r="H691" s="25" t="str">
        <f>IF(ISERROR(VLOOKUP($F691,Lists!$L$4:$M$7,2,FALSE)),"",VLOOKUP($F691,Lists!$L$4:$M$7,2,FALSE))</f>
        <v/>
      </c>
      <c r="I691" s="96" t="str">
        <f t="shared" si="24"/>
        <v/>
      </c>
      <c r="J691" s="25" t="str">
        <f t="shared" si="25"/>
        <v/>
      </c>
      <c r="K691" s="25" t="str">
        <f>IF(ISERROR(VLOOKUP($B691,Lists!$B$4:$K$12,10,FALSE)),"",IF(B691="Hydrogen",LOOKUP(D691,Lists!$AL$4:$AL$7,Lists!$AM$4:$AM$7),VLOOKUP($B691,Lists!$B$4:$K$12,10,FALSE)))</f>
        <v/>
      </c>
      <c r="L691" s="4"/>
      <c r="M691" s="4"/>
    </row>
    <row r="692" spans="1:13" x14ac:dyDescent="0.25">
      <c r="A692" s="12"/>
      <c r="B692" s="18" t="s">
        <v>758</v>
      </c>
      <c r="C692" s="12" t="str">
        <f>IF(ISERROR(VLOOKUP($B692,Lists!$B$4:$C$12,2,FALSE)),"",VLOOKUP($B692,Lists!$B$4:$C$12,2,FALSE))</f>
        <v/>
      </c>
      <c r="D692" s="18" t="s">
        <v>801</v>
      </c>
      <c r="E692" s="25"/>
      <c r="F692" s="25" t="s">
        <v>1117</v>
      </c>
      <c r="G692" s="25" t="str">
        <f>IF(ISERROR(VLOOKUP($B692&amp;" "&amp;$H692,Lists!$N$4:$O$14,2,FALSE)),"",VLOOKUP($B692&amp;" "&amp;$H692,Lists!$N$4:$O$14,2,FALSE))</f>
        <v/>
      </c>
      <c r="H692" s="25" t="str">
        <f>IF(ISERROR(VLOOKUP($F692,Lists!$L$4:$M$7,2,FALSE)),"",VLOOKUP($F692,Lists!$L$4:$M$7,2,FALSE))</f>
        <v/>
      </c>
      <c r="I692" s="96" t="str">
        <f t="shared" si="24"/>
        <v/>
      </c>
      <c r="J692" s="25" t="str">
        <f t="shared" si="25"/>
        <v/>
      </c>
      <c r="K692" s="25" t="str">
        <f>IF(ISERROR(VLOOKUP($B692,Lists!$B$4:$K$12,10,FALSE)),"",IF(B692="Hydrogen",LOOKUP(D692,Lists!$AL$4:$AL$7,Lists!$AM$4:$AM$7),VLOOKUP($B692,Lists!$B$4:$K$12,10,FALSE)))</f>
        <v/>
      </c>
      <c r="L692" s="4"/>
      <c r="M692" s="4"/>
    </row>
    <row r="693" spans="1:13" x14ac:dyDescent="0.25">
      <c r="A693" s="12"/>
      <c r="B693" s="18" t="s">
        <v>758</v>
      </c>
      <c r="C693" s="12" t="str">
        <f>IF(ISERROR(VLOOKUP($B693,Lists!$B$4:$C$12,2,FALSE)),"",VLOOKUP($B693,Lists!$B$4:$C$12,2,FALSE))</f>
        <v/>
      </c>
      <c r="D693" s="18" t="s">
        <v>801</v>
      </c>
      <c r="E693" s="25"/>
      <c r="F693" s="25" t="s">
        <v>1117</v>
      </c>
      <c r="G693" s="25" t="str">
        <f>IF(ISERROR(VLOOKUP($B693&amp;" "&amp;$H693,Lists!$N$4:$O$14,2,FALSE)),"",VLOOKUP($B693&amp;" "&amp;$H693,Lists!$N$4:$O$14,2,FALSE))</f>
        <v/>
      </c>
      <c r="H693" s="25" t="str">
        <f>IF(ISERROR(VLOOKUP($F693,Lists!$L$4:$M$7,2,FALSE)),"",VLOOKUP($F693,Lists!$L$4:$M$7,2,FALSE))</f>
        <v/>
      </c>
      <c r="I693" s="96" t="str">
        <f t="shared" si="24"/>
        <v/>
      </c>
      <c r="J693" s="25" t="str">
        <f t="shared" si="25"/>
        <v/>
      </c>
      <c r="K693" s="25" t="str">
        <f>IF(ISERROR(VLOOKUP($B693,Lists!$B$4:$K$12,10,FALSE)),"",IF(B693="Hydrogen",LOOKUP(D693,Lists!$AL$4:$AL$7,Lists!$AM$4:$AM$7),VLOOKUP($B693,Lists!$B$4:$K$12,10,FALSE)))</f>
        <v/>
      </c>
      <c r="L693" s="4"/>
      <c r="M693" s="4"/>
    </row>
    <row r="694" spans="1:13" x14ac:dyDescent="0.25">
      <c r="A694" s="12"/>
      <c r="B694" s="18" t="s">
        <v>758</v>
      </c>
      <c r="C694" s="12" t="str">
        <f>IF(ISERROR(VLOOKUP($B694,Lists!$B$4:$C$12,2,FALSE)),"",VLOOKUP($B694,Lists!$B$4:$C$12,2,FALSE))</f>
        <v/>
      </c>
      <c r="D694" s="18" t="s">
        <v>801</v>
      </c>
      <c r="E694" s="25"/>
      <c r="F694" s="25" t="s">
        <v>1117</v>
      </c>
      <c r="G694" s="25" t="str">
        <f>IF(ISERROR(VLOOKUP($B694&amp;" "&amp;$H694,Lists!$N$4:$O$14,2,FALSE)),"",VLOOKUP($B694&amp;" "&amp;$H694,Lists!$N$4:$O$14,2,FALSE))</f>
        <v/>
      </c>
      <c r="H694" s="25" t="str">
        <f>IF(ISERROR(VLOOKUP($F694,Lists!$L$4:$M$7,2,FALSE)),"",VLOOKUP($F694,Lists!$L$4:$M$7,2,FALSE))</f>
        <v/>
      </c>
      <c r="I694" s="96" t="str">
        <f t="shared" si="24"/>
        <v/>
      </c>
      <c r="J694" s="25" t="str">
        <f t="shared" si="25"/>
        <v/>
      </c>
      <c r="K694" s="25" t="str">
        <f>IF(ISERROR(VLOOKUP($B694,Lists!$B$4:$K$12,10,FALSE)),"",IF(B694="Hydrogen",LOOKUP(D694,Lists!$AL$4:$AL$7,Lists!$AM$4:$AM$7),VLOOKUP($B694,Lists!$B$4:$K$12,10,FALSE)))</f>
        <v/>
      </c>
      <c r="L694" s="4"/>
      <c r="M694" s="4"/>
    </row>
    <row r="695" spans="1:13" x14ac:dyDescent="0.25">
      <c r="A695" s="12"/>
      <c r="B695" s="18" t="s">
        <v>758</v>
      </c>
      <c r="C695" s="12" t="str">
        <f>IF(ISERROR(VLOOKUP($B695,Lists!$B$4:$C$12,2,FALSE)),"",VLOOKUP($B695,Lists!$B$4:$C$12,2,FALSE))</f>
        <v/>
      </c>
      <c r="D695" s="18" t="s">
        <v>801</v>
      </c>
      <c r="E695" s="25"/>
      <c r="F695" s="25" t="s">
        <v>1117</v>
      </c>
      <c r="G695" s="25" t="str">
        <f>IF(ISERROR(VLOOKUP($B695&amp;" "&amp;$H695,Lists!$N$4:$O$14,2,FALSE)),"",VLOOKUP($B695&amp;" "&amp;$H695,Lists!$N$4:$O$14,2,FALSE))</f>
        <v/>
      </c>
      <c r="H695" s="25" t="str">
        <f>IF(ISERROR(VLOOKUP($F695,Lists!$L$4:$M$7,2,FALSE)),"",VLOOKUP($F695,Lists!$L$4:$M$7,2,FALSE))</f>
        <v/>
      </c>
      <c r="I695" s="96" t="str">
        <f t="shared" si="24"/>
        <v/>
      </c>
      <c r="J695" s="25" t="str">
        <f t="shared" si="25"/>
        <v/>
      </c>
      <c r="K695" s="25" t="str">
        <f>IF(ISERROR(VLOOKUP($B695,Lists!$B$4:$K$12,10,FALSE)),"",IF(B695="Hydrogen",LOOKUP(D695,Lists!$AL$4:$AL$7,Lists!$AM$4:$AM$7),VLOOKUP($B695,Lists!$B$4:$K$12,10,FALSE)))</f>
        <v/>
      </c>
      <c r="L695" s="4"/>
      <c r="M695" s="4"/>
    </row>
    <row r="696" spans="1:13" x14ac:dyDescent="0.25">
      <c r="A696" s="12"/>
      <c r="B696" s="18" t="s">
        <v>758</v>
      </c>
      <c r="C696" s="12" t="str">
        <f>IF(ISERROR(VLOOKUP($B696,Lists!$B$4:$C$12,2,FALSE)),"",VLOOKUP($B696,Lists!$B$4:$C$12,2,FALSE))</f>
        <v/>
      </c>
      <c r="D696" s="18" t="s">
        <v>801</v>
      </c>
      <c r="E696" s="25"/>
      <c r="F696" s="25" t="s">
        <v>1117</v>
      </c>
      <c r="G696" s="25" t="str">
        <f>IF(ISERROR(VLOOKUP($B696&amp;" "&amp;$H696,Lists!$N$4:$O$14,2,FALSE)),"",VLOOKUP($B696&amp;" "&amp;$H696,Lists!$N$4:$O$14,2,FALSE))</f>
        <v/>
      </c>
      <c r="H696" s="25" t="str">
        <f>IF(ISERROR(VLOOKUP($F696,Lists!$L$4:$M$7,2,FALSE)),"",VLOOKUP($F696,Lists!$L$4:$M$7,2,FALSE))</f>
        <v/>
      </c>
      <c r="I696" s="96" t="str">
        <f t="shared" si="24"/>
        <v/>
      </c>
      <c r="J696" s="25" t="str">
        <f t="shared" si="25"/>
        <v/>
      </c>
      <c r="K696" s="25" t="str">
        <f>IF(ISERROR(VLOOKUP($B696,Lists!$B$4:$K$12,10,FALSE)),"",IF(B696="Hydrogen",LOOKUP(D696,Lists!$AL$4:$AL$7,Lists!$AM$4:$AM$7),VLOOKUP($B696,Lists!$B$4:$K$12,10,FALSE)))</f>
        <v/>
      </c>
      <c r="L696" s="4"/>
      <c r="M696" s="4"/>
    </row>
    <row r="697" spans="1:13" x14ac:dyDescent="0.25">
      <c r="A697" s="12"/>
      <c r="B697" s="18" t="s">
        <v>758</v>
      </c>
      <c r="C697" s="12" t="str">
        <f>IF(ISERROR(VLOOKUP($B697,Lists!$B$4:$C$12,2,FALSE)),"",VLOOKUP($B697,Lists!$B$4:$C$12,2,FALSE))</f>
        <v/>
      </c>
      <c r="D697" s="18" t="s">
        <v>801</v>
      </c>
      <c r="E697" s="25"/>
      <c r="F697" s="25" t="s">
        <v>1117</v>
      </c>
      <c r="G697" s="25" t="str">
        <f>IF(ISERROR(VLOOKUP($B697&amp;" "&amp;$H697,Lists!$N$4:$O$14,2,FALSE)),"",VLOOKUP($B697&amp;" "&amp;$H697,Lists!$N$4:$O$14,2,FALSE))</f>
        <v/>
      </c>
      <c r="H697" s="25" t="str">
        <f>IF(ISERROR(VLOOKUP($F697,Lists!$L$4:$M$7,2,FALSE)),"",VLOOKUP($F697,Lists!$L$4:$M$7,2,FALSE))</f>
        <v/>
      </c>
      <c r="I697" s="96" t="str">
        <f t="shared" si="24"/>
        <v/>
      </c>
      <c r="J697" s="25" t="str">
        <f t="shared" si="25"/>
        <v/>
      </c>
      <c r="K697" s="25" t="str">
        <f>IF(ISERROR(VLOOKUP($B697,Lists!$B$4:$K$12,10,FALSE)),"",IF(B697="Hydrogen",LOOKUP(D697,Lists!$AL$4:$AL$7,Lists!$AM$4:$AM$7),VLOOKUP($B697,Lists!$B$4:$K$12,10,FALSE)))</f>
        <v/>
      </c>
      <c r="L697" s="4"/>
      <c r="M697" s="4"/>
    </row>
    <row r="698" spans="1:13" x14ac:dyDescent="0.25">
      <c r="A698" s="12"/>
      <c r="B698" s="18" t="s">
        <v>758</v>
      </c>
      <c r="C698" s="12" t="str">
        <f>IF(ISERROR(VLOOKUP($B698,Lists!$B$4:$C$12,2,FALSE)),"",VLOOKUP($B698,Lists!$B$4:$C$12,2,FALSE))</f>
        <v/>
      </c>
      <c r="D698" s="18" t="s">
        <v>801</v>
      </c>
      <c r="E698" s="25"/>
      <c r="F698" s="25" t="s">
        <v>1117</v>
      </c>
      <c r="G698" s="25" t="str">
        <f>IF(ISERROR(VLOOKUP($B698&amp;" "&amp;$H698,Lists!$N$4:$O$14,2,FALSE)),"",VLOOKUP($B698&amp;" "&amp;$H698,Lists!$N$4:$O$14,2,FALSE))</f>
        <v/>
      </c>
      <c r="H698" s="25" t="str">
        <f>IF(ISERROR(VLOOKUP($F698,Lists!$L$4:$M$7,2,FALSE)),"",VLOOKUP($F698,Lists!$L$4:$M$7,2,FALSE))</f>
        <v/>
      </c>
      <c r="I698" s="96" t="str">
        <f t="shared" si="24"/>
        <v/>
      </c>
      <c r="J698" s="25" t="str">
        <f t="shared" si="25"/>
        <v/>
      </c>
      <c r="K698" s="25" t="str">
        <f>IF(ISERROR(VLOOKUP($B698,Lists!$B$4:$K$12,10,FALSE)),"",IF(B698="Hydrogen",LOOKUP(D698,Lists!$AL$4:$AL$7,Lists!$AM$4:$AM$7),VLOOKUP($B698,Lists!$B$4:$K$12,10,FALSE)))</f>
        <v/>
      </c>
      <c r="L698" s="4"/>
      <c r="M698" s="4"/>
    </row>
    <row r="699" spans="1:13" x14ac:dyDescent="0.25">
      <c r="A699" s="12"/>
      <c r="B699" s="18" t="s">
        <v>758</v>
      </c>
      <c r="C699" s="12" t="str">
        <f>IF(ISERROR(VLOOKUP($B699,Lists!$B$4:$C$12,2,FALSE)),"",VLOOKUP($B699,Lists!$B$4:$C$12,2,FALSE))</f>
        <v/>
      </c>
      <c r="D699" s="18" t="s">
        <v>801</v>
      </c>
      <c r="E699" s="25"/>
      <c r="F699" s="25" t="s">
        <v>1117</v>
      </c>
      <c r="G699" s="25" t="str">
        <f>IF(ISERROR(VLOOKUP($B699&amp;" "&amp;$H699,Lists!$N$4:$O$14,2,FALSE)),"",VLOOKUP($B699&amp;" "&amp;$H699,Lists!$N$4:$O$14,2,FALSE))</f>
        <v/>
      </c>
      <c r="H699" s="25" t="str">
        <f>IF(ISERROR(VLOOKUP($F699,Lists!$L$4:$M$7,2,FALSE)),"",VLOOKUP($F699,Lists!$L$4:$M$7,2,FALSE))</f>
        <v/>
      </c>
      <c r="I699" s="96" t="str">
        <f t="shared" si="24"/>
        <v/>
      </c>
      <c r="J699" s="25" t="str">
        <f t="shared" si="25"/>
        <v/>
      </c>
      <c r="K699" s="25" t="str">
        <f>IF(ISERROR(VLOOKUP($B699,Lists!$B$4:$K$12,10,FALSE)),"",IF(B699="Hydrogen",LOOKUP(D699,Lists!$AL$4:$AL$7,Lists!$AM$4:$AM$7),VLOOKUP($B699,Lists!$B$4:$K$12,10,FALSE)))</f>
        <v/>
      </c>
      <c r="L699" s="4"/>
      <c r="M699" s="4"/>
    </row>
    <row r="700" spans="1:13" x14ac:dyDescent="0.25">
      <c r="A700" s="12"/>
      <c r="B700" s="18" t="s">
        <v>758</v>
      </c>
      <c r="C700" s="12" t="str">
        <f>IF(ISERROR(VLOOKUP($B700,Lists!$B$4:$C$12,2,FALSE)),"",VLOOKUP($B700,Lists!$B$4:$C$12,2,FALSE))</f>
        <v/>
      </c>
      <c r="D700" s="18" t="s">
        <v>801</v>
      </c>
      <c r="E700" s="25"/>
      <c r="F700" s="25" t="s">
        <v>1117</v>
      </c>
      <c r="G700" s="25" t="str">
        <f>IF(ISERROR(VLOOKUP($B700&amp;" "&amp;$H700,Lists!$N$4:$O$14,2,FALSE)),"",VLOOKUP($B700&amp;" "&amp;$H700,Lists!$N$4:$O$14,2,FALSE))</f>
        <v/>
      </c>
      <c r="H700" s="25" t="str">
        <f>IF(ISERROR(VLOOKUP($F700,Lists!$L$4:$M$7,2,FALSE)),"",VLOOKUP($F700,Lists!$L$4:$M$7,2,FALSE))</f>
        <v/>
      </c>
      <c r="I700" s="96" t="str">
        <f t="shared" si="24"/>
        <v/>
      </c>
      <c r="J700" s="25" t="str">
        <f t="shared" si="25"/>
        <v/>
      </c>
      <c r="K700" s="25" t="str">
        <f>IF(ISERROR(VLOOKUP($B700,Lists!$B$4:$K$12,10,FALSE)),"",IF(B700="Hydrogen",LOOKUP(D700,Lists!$AL$4:$AL$7,Lists!$AM$4:$AM$7),VLOOKUP($B700,Lists!$B$4:$K$12,10,FALSE)))</f>
        <v/>
      </c>
      <c r="L700" s="4"/>
      <c r="M700" s="4"/>
    </row>
    <row r="701" spans="1:13" x14ac:dyDescent="0.25">
      <c r="A701" s="12"/>
      <c r="B701" s="18" t="s">
        <v>758</v>
      </c>
      <c r="C701" s="12" t="str">
        <f>IF(ISERROR(VLOOKUP($B701,Lists!$B$4:$C$12,2,FALSE)),"",VLOOKUP($B701,Lists!$B$4:$C$12,2,FALSE))</f>
        <v/>
      </c>
      <c r="D701" s="18" t="s">
        <v>801</v>
      </c>
      <c r="E701" s="25"/>
      <c r="F701" s="25" t="s">
        <v>1117</v>
      </c>
      <c r="G701" s="25" t="str">
        <f>IF(ISERROR(VLOOKUP($B701&amp;" "&amp;$H701,Lists!$N$4:$O$14,2,FALSE)),"",VLOOKUP($B701&amp;" "&amp;$H701,Lists!$N$4:$O$14,2,FALSE))</f>
        <v/>
      </c>
      <c r="H701" s="25" t="str">
        <f>IF(ISERROR(VLOOKUP($F701,Lists!$L$4:$M$7,2,FALSE)),"",VLOOKUP($F701,Lists!$L$4:$M$7,2,FALSE))</f>
        <v/>
      </c>
      <c r="I701" s="96" t="str">
        <f t="shared" si="24"/>
        <v/>
      </c>
      <c r="J701" s="25" t="str">
        <f t="shared" si="25"/>
        <v/>
      </c>
      <c r="K701" s="25" t="str">
        <f>IF(ISERROR(VLOOKUP($B701,Lists!$B$4:$K$12,10,FALSE)),"",IF(B701="Hydrogen",LOOKUP(D701,Lists!$AL$4:$AL$7,Lists!$AM$4:$AM$7),VLOOKUP($B701,Lists!$B$4:$K$12,10,FALSE)))</f>
        <v/>
      </c>
      <c r="L701" s="4"/>
      <c r="M701" s="4"/>
    </row>
    <row r="702" spans="1:13" x14ac:dyDescent="0.25">
      <c r="A702" s="12"/>
      <c r="B702" s="18" t="s">
        <v>758</v>
      </c>
      <c r="C702" s="12" t="str">
        <f>IF(ISERROR(VLOOKUP($B702,Lists!$B$4:$C$12,2,FALSE)),"",VLOOKUP($B702,Lists!$B$4:$C$12,2,FALSE))</f>
        <v/>
      </c>
      <c r="D702" s="18" t="s">
        <v>801</v>
      </c>
      <c r="E702" s="25"/>
      <c r="F702" s="25" t="s">
        <v>1117</v>
      </c>
      <c r="G702" s="25" t="str">
        <f>IF(ISERROR(VLOOKUP($B702&amp;" "&amp;$H702,Lists!$N$4:$O$14,2,FALSE)),"",VLOOKUP($B702&amp;" "&amp;$H702,Lists!$N$4:$O$14,2,FALSE))</f>
        <v/>
      </c>
      <c r="H702" s="25" t="str">
        <f>IF(ISERROR(VLOOKUP($F702,Lists!$L$4:$M$7,2,FALSE)),"",VLOOKUP($F702,Lists!$L$4:$M$7,2,FALSE))</f>
        <v/>
      </c>
      <c r="I702" s="96" t="str">
        <f t="shared" si="24"/>
        <v/>
      </c>
      <c r="J702" s="25" t="str">
        <f t="shared" si="25"/>
        <v/>
      </c>
      <c r="K702" s="25" t="str">
        <f>IF(ISERROR(VLOOKUP($B702,Lists!$B$4:$K$12,10,FALSE)),"",IF(B702="Hydrogen",LOOKUP(D702,Lists!$AL$4:$AL$7,Lists!$AM$4:$AM$7),VLOOKUP($B702,Lists!$B$4:$K$12,10,FALSE)))</f>
        <v/>
      </c>
      <c r="L702" s="4"/>
      <c r="M702" s="4"/>
    </row>
    <row r="703" spans="1:13" x14ac:dyDescent="0.25">
      <c r="A703" s="12"/>
      <c r="B703" s="18" t="s">
        <v>758</v>
      </c>
      <c r="C703" s="12" t="str">
        <f>IF(ISERROR(VLOOKUP($B703,Lists!$B$4:$C$12,2,FALSE)),"",VLOOKUP($B703,Lists!$B$4:$C$12,2,FALSE))</f>
        <v/>
      </c>
      <c r="D703" s="18" t="s">
        <v>801</v>
      </c>
      <c r="E703" s="25"/>
      <c r="F703" s="25" t="s">
        <v>1117</v>
      </c>
      <c r="G703" s="25" t="str">
        <f>IF(ISERROR(VLOOKUP($B703&amp;" "&amp;$H703,Lists!$N$4:$O$14,2,FALSE)),"",VLOOKUP($B703&amp;" "&amp;$H703,Lists!$N$4:$O$14,2,FALSE))</f>
        <v/>
      </c>
      <c r="H703" s="25" t="str">
        <f>IF(ISERROR(VLOOKUP($F703,Lists!$L$4:$M$7,2,FALSE)),"",VLOOKUP($F703,Lists!$L$4:$M$7,2,FALSE))</f>
        <v/>
      </c>
      <c r="I703" s="96" t="str">
        <f t="shared" si="24"/>
        <v/>
      </c>
      <c r="J703" s="25" t="str">
        <f t="shared" si="25"/>
        <v/>
      </c>
      <c r="K703" s="25" t="str">
        <f>IF(ISERROR(VLOOKUP($B703,Lists!$B$4:$K$12,10,FALSE)),"",IF(B703="Hydrogen",LOOKUP(D703,Lists!$AL$4:$AL$7,Lists!$AM$4:$AM$7),VLOOKUP($B703,Lists!$B$4:$K$12,10,FALSE)))</f>
        <v/>
      </c>
      <c r="L703" s="4"/>
      <c r="M703" s="4"/>
    </row>
    <row r="704" spans="1:13" x14ac:dyDescent="0.25">
      <c r="A704" s="12"/>
      <c r="B704" s="18" t="s">
        <v>758</v>
      </c>
      <c r="C704" s="12" t="str">
        <f>IF(ISERROR(VLOOKUP($B704,Lists!$B$4:$C$12,2,FALSE)),"",VLOOKUP($B704,Lists!$B$4:$C$12,2,FALSE))</f>
        <v/>
      </c>
      <c r="D704" s="18" t="s">
        <v>801</v>
      </c>
      <c r="E704" s="25"/>
      <c r="F704" s="25" t="s">
        <v>1117</v>
      </c>
      <c r="G704" s="25" t="str">
        <f>IF(ISERROR(VLOOKUP($B704&amp;" "&amp;$H704,Lists!$N$4:$O$14,2,FALSE)),"",VLOOKUP($B704&amp;" "&amp;$H704,Lists!$N$4:$O$14,2,FALSE))</f>
        <v/>
      </c>
      <c r="H704" s="25" t="str">
        <f>IF(ISERROR(VLOOKUP($F704,Lists!$L$4:$M$7,2,FALSE)),"",VLOOKUP($F704,Lists!$L$4:$M$7,2,FALSE))</f>
        <v/>
      </c>
      <c r="I704" s="96" t="str">
        <f t="shared" si="24"/>
        <v/>
      </c>
      <c r="J704" s="25" t="str">
        <f t="shared" si="25"/>
        <v/>
      </c>
      <c r="K704" s="25" t="str">
        <f>IF(ISERROR(VLOOKUP($B704,Lists!$B$4:$K$12,10,FALSE)),"",IF(B704="Hydrogen",LOOKUP(D704,Lists!$AL$4:$AL$7,Lists!$AM$4:$AM$7),VLOOKUP($B704,Lists!$B$4:$K$12,10,FALSE)))</f>
        <v/>
      </c>
      <c r="L704" s="4"/>
      <c r="M704" s="4"/>
    </row>
    <row r="705" spans="1:13" x14ac:dyDescent="0.25">
      <c r="A705" s="12"/>
      <c r="B705" s="18" t="s">
        <v>758</v>
      </c>
      <c r="C705" s="12" t="str">
        <f>IF(ISERROR(VLOOKUP($B705,Lists!$B$4:$C$12,2,FALSE)),"",VLOOKUP($B705,Lists!$B$4:$C$12,2,FALSE))</f>
        <v/>
      </c>
      <c r="D705" s="18" t="s">
        <v>801</v>
      </c>
      <c r="E705" s="25"/>
      <c r="F705" s="25" t="s">
        <v>1117</v>
      </c>
      <c r="G705" s="25" t="str">
        <f>IF(ISERROR(VLOOKUP($B705&amp;" "&amp;$H705,Lists!$N$4:$O$14,2,FALSE)),"",VLOOKUP($B705&amp;" "&amp;$H705,Lists!$N$4:$O$14,2,FALSE))</f>
        <v/>
      </c>
      <c r="H705" s="25" t="str">
        <f>IF(ISERROR(VLOOKUP($F705,Lists!$L$4:$M$7,2,FALSE)),"",VLOOKUP($F705,Lists!$L$4:$M$7,2,FALSE))</f>
        <v/>
      </c>
      <c r="I705" s="96" t="str">
        <f t="shared" si="24"/>
        <v/>
      </c>
      <c r="J705" s="25" t="str">
        <f t="shared" si="25"/>
        <v/>
      </c>
      <c r="K705" s="25" t="str">
        <f>IF(ISERROR(VLOOKUP($B705,Lists!$B$4:$K$12,10,FALSE)),"",IF(B705="Hydrogen",LOOKUP(D705,Lists!$AL$4:$AL$7,Lists!$AM$4:$AM$7),VLOOKUP($B705,Lists!$B$4:$K$12,10,FALSE)))</f>
        <v/>
      </c>
      <c r="L705" s="4"/>
      <c r="M705" s="4"/>
    </row>
    <row r="706" spans="1:13" x14ac:dyDescent="0.25">
      <c r="A706" s="12"/>
      <c r="B706" s="18" t="s">
        <v>758</v>
      </c>
      <c r="C706" s="12" t="str">
        <f>IF(ISERROR(VLOOKUP($B706,Lists!$B$4:$C$12,2,FALSE)),"",VLOOKUP($B706,Lists!$B$4:$C$12,2,FALSE))</f>
        <v/>
      </c>
      <c r="D706" s="18" t="s">
        <v>801</v>
      </c>
      <c r="E706" s="25"/>
      <c r="F706" s="25" t="s">
        <v>1117</v>
      </c>
      <c r="G706" s="25" t="str">
        <f>IF(ISERROR(VLOOKUP($B706&amp;" "&amp;$H706,Lists!$N$4:$O$14,2,FALSE)),"",VLOOKUP($B706&amp;" "&amp;$H706,Lists!$N$4:$O$14,2,FALSE))</f>
        <v/>
      </c>
      <c r="H706" s="25" t="str">
        <f>IF(ISERROR(VLOOKUP($F706,Lists!$L$4:$M$7,2,FALSE)),"",VLOOKUP($F706,Lists!$L$4:$M$7,2,FALSE))</f>
        <v/>
      </c>
      <c r="I706" s="96" t="str">
        <f t="shared" si="24"/>
        <v/>
      </c>
      <c r="J706" s="25" t="str">
        <f t="shared" si="25"/>
        <v/>
      </c>
      <c r="K706" s="25" t="str">
        <f>IF(ISERROR(VLOOKUP($B706,Lists!$B$4:$K$12,10,FALSE)),"",IF(B706="Hydrogen",LOOKUP(D706,Lists!$AL$4:$AL$7,Lists!$AM$4:$AM$7),VLOOKUP($B706,Lists!$B$4:$K$12,10,FALSE)))</f>
        <v/>
      </c>
      <c r="L706" s="4"/>
      <c r="M706" s="4"/>
    </row>
    <row r="707" spans="1:13" x14ac:dyDescent="0.25">
      <c r="A707" s="12"/>
      <c r="B707" s="18" t="s">
        <v>758</v>
      </c>
      <c r="C707" s="12" t="str">
        <f>IF(ISERROR(VLOOKUP($B707,Lists!$B$4:$C$12,2,FALSE)),"",VLOOKUP($B707,Lists!$B$4:$C$12,2,FALSE))</f>
        <v/>
      </c>
      <c r="D707" s="18" t="s">
        <v>801</v>
      </c>
      <c r="E707" s="25"/>
      <c r="F707" s="25" t="s">
        <v>1117</v>
      </c>
      <c r="G707" s="25" t="str">
        <f>IF(ISERROR(VLOOKUP($B707&amp;" "&amp;$H707,Lists!$N$4:$O$14,2,FALSE)),"",VLOOKUP($B707&amp;" "&amp;$H707,Lists!$N$4:$O$14,2,FALSE))</f>
        <v/>
      </c>
      <c r="H707" s="25" t="str">
        <f>IF(ISERROR(VLOOKUP($F707,Lists!$L$4:$M$7,2,FALSE)),"",VLOOKUP($F707,Lists!$L$4:$M$7,2,FALSE))</f>
        <v/>
      </c>
      <c r="I707" s="96" t="str">
        <f t="shared" si="24"/>
        <v/>
      </c>
      <c r="J707" s="25" t="str">
        <f t="shared" si="25"/>
        <v/>
      </c>
      <c r="K707" s="25" t="str">
        <f>IF(ISERROR(VLOOKUP($B707,Lists!$B$4:$K$12,10,FALSE)),"",IF(B707="Hydrogen",LOOKUP(D707,Lists!$AL$4:$AL$7,Lists!$AM$4:$AM$7),VLOOKUP($B707,Lists!$B$4:$K$12,10,FALSE)))</f>
        <v/>
      </c>
      <c r="L707" s="4"/>
      <c r="M707" s="4"/>
    </row>
    <row r="708" spans="1:13" x14ac:dyDescent="0.25">
      <c r="A708" s="12"/>
      <c r="B708" s="18" t="s">
        <v>758</v>
      </c>
      <c r="C708" s="12" t="str">
        <f>IF(ISERROR(VLOOKUP($B708,Lists!$B$4:$C$12,2,FALSE)),"",VLOOKUP($B708,Lists!$B$4:$C$12,2,FALSE))</f>
        <v/>
      </c>
      <c r="D708" s="18" t="s">
        <v>801</v>
      </c>
      <c r="E708" s="25"/>
      <c r="F708" s="25" t="s">
        <v>1117</v>
      </c>
      <c r="G708" s="25" t="str">
        <f>IF(ISERROR(VLOOKUP($B708&amp;" "&amp;$H708,Lists!$N$4:$O$14,2,FALSE)),"",VLOOKUP($B708&amp;" "&amp;$H708,Lists!$N$4:$O$14,2,FALSE))</f>
        <v/>
      </c>
      <c r="H708" s="25" t="str">
        <f>IF(ISERROR(VLOOKUP($F708,Lists!$L$4:$M$7,2,FALSE)),"",VLOOKUP($F708,Lists!$L$4:$M$7,2,FALSE))</f>
        <v/>
      </c>
      <c r="I708" s="96" t="str">
        <f t="shared" si="24"/>
        <v/>
      </c>
      <c r="J708" s="25" t="str">
        <f t="shared" si="25"/>
        <v/>
      </c>
      <c r="K708" s="25" t="str">
        <f>IF(ISERROR(VLOOKUP($B708,Lists!$B$4:$K$12,10,FALSE)),"",IF(B708="Hydrogen",LOOKUP(D708,Lists!$AL$4:$AL$7,Lists!$AM$4:$AM$7),VLOOKUP($B708,Lists!$B$4:$K$12,10,FALSE)))</f>
        <v/>
      </c>
      <c r="L708" s="4"/>
      <c r="M708" s="4"/>
    </row>
    <row r="709" spans="1:13" x14ac:dyDescent="0.25">
      <c r="A709" s="12"/>
      <c r="B709" s="18" t="s">
        <v>758</v>
      </c>
      <c r="C709" s="12" t="str">
        <f>IF(ISERROR(VLOOKUP($B709,Lists!$B$4:$C$12,2,FALSE)),"",VLOOKUP($B709,Lists!$B$4:$C$12,2,FALSE))</f>
        <v/>
      </c>
      <c r="D709" s="18" t="s">
        <v>801</v>
      </c>
      <c r="E709" s="25"/>
      <c r="F709" s="25" t="s">
        <v>1117</v>
      </c>
      <c r="G709" s="25" t="str">
        <f>IF(ISERROR(VLOOKUP($B709&amp;" "&amp;$H709,Lists!$N$4:$O$14,2,FALSE)),"",VLOOKUP($B709&amp;" "&amp;$H709,Lists!$N$4:$O$14,2,FALSE))</f>
        <v/>
      </c>
      <c r="H709" s="25" t="str">
        <f>IF(ISERROR(VLOOKUP($F709,Lists!$L$4:$M$7,2,FALSE)),"",VLOOKUP($F709,Lists!$L$4:$M$7,2,FALSE))</f>
        <v/>
      </c>
      <c r="I709" s="96" t="str">
        <f t="shared" si="24"/>
        <v/>
      </c>
      <c r="J709" s="25" t="str">
        <f t="shared" si="25"/>
        <v/>
      </c>
      <c r="K709" s="25" t="str">
        <f>IF(ISERROR(VLOOKUP($B709,Lists!$B$4:$K$12,10,FALSE)),"",IF(B709="Hydrogen",LOOKUP(D709,Lists!$AL$4:$AL$7,Lists!$AM$4:$AM$7),VLOOKUP($B709,Lists!$B$4:$K$12,10,FALSE)))</f>
        <v/>
      </c>
      <c r="L709" s="4"/>
      <c r="M709" s="4"/>
    </row>
    <row r="710" spans="1:13" x14ac:dyDescent="0.25">
      <c r="A710" s="12"/>
      <c r="B710" s="18" t="s">
        <v>758</v>
      </c>
      <c r="C710" s="12" t="str">
        <f>IF(ISERROR(VLOOKUP($B710,Lists!$B$4:$C$12,2,FALSE)),"",VLOOKUP($B710,Lists!$B$4:$C$12,2,FALSE))</f>
        <v/>
      </c>
      <c r="D710" s="18" t="s">
        <v>801</v>
      </c>
      <c r="E710" s="25"/>
      <c r="F710" s="25" t="s">
        <v>1117</v>
      </c>
      <c r="G710" s="25" t="str">
        <f>IF(ISERROR(VLOOKUP($B710&amp;" "&amp;$H710,Lists!$N$4:$O$14,2,FALSE)),"",VLOOKUP($B710&amp;" "&amp;$H710,Lists!$N$4:$O$14,2,FALSE))</f>
        <v/>
      </c>
      <c r="H710" s="25" t="str">
        <f>IF(ISERROR(VLOOKUP($F710,Lists!$L$4:$M$7,2,FALSE)),"",VLOOKUP($F710,Lists!$L$4:$M$7,2,FALSE))</f>
        <v/>
      </c>
      <c r="I710" s="96" t="str">
        <f t="shared" si="24"/>
        <v/>
      </c>
      <c r="J710" s="25" t="str">
        <f t="shared" si="25"/>
        <v/>
      </c>
      <c r="K710" s="25" t="str">
        <f>IF(ISERROR(VLOOKUP($B710,Lists!$B$4:$K$12,10,FALSE)),"",IF(B710="Hydrogen",LOOKUP(D710,Lists!$AL$4:$AL$7,Lists!$AM$4:$AM$7),VLOOKUP($B710,Lists!$B$4:$K$12,10,FALSE)))</f>
        <v/>
      </c>
      <c r="L710" s="4"/>
      <c r="M710" s="4"/>
    </row>
    <row r="711" spans="1:13" x14ac:dyDescent="0.25">
      <c r="A711" s="12"/>
      <c r="B711" s="18" t="s">
        <v>758</v>
      </c>
      <c r="C711" s="12" t="str">
        <f>IF(ISERROR(VLOOKUP($B711,Lists!$B$4:$C$12,2,FALSE)),"",VLOOKUP($B711,Lists!$B$4:$C$12,2,FALSE))</f>
        <v/>
      </c>
      <c r="D711" s="18" t="s">
        <v>801</v>
      </c>
      <c r="E711" s="25"/>
      <c r="F711" s="25" t="s">
        <v>1117</v>
      </c>
      <c r="G711" s="25" t="str">
        <f>IF(ISERROR(VLOOKUP($B711&amp;" "&amp;$H711,Lists!$N$4:$O$14,2,FALSE)),"",VLOOKUP($B711&amp;" "&amp;$H711,Lists!$N$4:$O$14,2,FALSE))</f>
        <v/>
      </c>
      <c r="H711" s="25" t="str">
        <f>IF(ISERROR(VLOOKUP($F711,Lists!$L$4:$M$7,2,FALSE)),"",VLOOKUP($F711,Lists!$L$4:$M$7,2,FALSE))</f>
        <v/>
      </c>
      <c r="I711" s="96" t="str">
        <f t="shared" ref="I711:I774" si="26">IFERROR(IF(B711="Hydrogen",(E711*G711)*0.4,E711*G711),"")</f>
        <v/>
      </c>
      <c r="J711" s="25" t="str">
        <f t="shared" si="25"/>
        <v/>
      </c>
      <c r="K711" s="25" t="str">
        <f>IF(ISERROR(VLOOKUP($B711,Lists!$B$4:$K$12,10,FALSE)),"",IF(B711="Hydrogen",LOOKUP(D711,Lists!$AL$4:$AL$7,Lists!$AM$4:$AM$7),VLOOKUP($B711,Lists!$B$4:$K$12,10,FALSE)))</f>
        <v/>
      </c>
      <c r="L711" s="4"/>
      <c r="M711" s="4"/>
    </row>
    <row r="712" spans="1:13" x14ac:dyDescent="0.25">
      <c r="A712" s="12"/>
      <c r="B712" s="18" t="s">
        <v>758</v>
      </c>
      <c r="C712" s="12" t="str">
        <f>IF(ISERROR(VLOOKUP($B712,Lists!$B$4:$C$12,2,FALSE)),"",VLOOKUP($B712,Lists!$B$4:$C$12,2,FALSE))</f>
        <v/>
      </c>
      <c r="D712" s="18" t="s">
        <v>801</v>
      </c>
      <c r="E712" s="25"/>
      <c r="F712" s="25" t="s">
        <v>1117</v>
      </c>
      <c r="G712" s="25" t="str">
        <f>IF(ISERROR(VLOOKUP($B712&amp;" "&amp;$H712,Lists!$N$4:$O$14,2,FALSE)),"",VLOOKUP($B712&amp;" "&amp;$H712,Lists!$N$4:$O$14,2,FALSE))</f>
        <v/>
      </c>
      <c r="H712" s="25" t="str">
        <f>IF(ISERROR(VLOOKUP($F712,Lists!$L$4:$M$7,2,FALSE)),"",VLOOKUP($F712,Lists!$L$4:$M$7,2,FALSE))</f>
        <v/>
      </c>
      <c r="I712" s="96" t="str">
        <f t="shared" si="26"/>
        <v/>
      </c>
      <c r="J712" s="25" t="str">
        <f t="shared" ref="J712:J775" si="27">IF(ISERROR(E712*G712),"",E712*G712)</f>
        <v/>
      </c>
      <c r="K712" s="25" t="str">
        <f>IF(ISERROR(VLOOKUP($B712,Lists!$B$4:$K$12,10,FALSE)),"",IF(B712="Hydrogen",LOOKUP(D712,Lists!$AL$4:$AL$7,Lists!$AM$4:$AM$7),VLOOKUP($B712,Lists!$B$4:$K$12,10,FALSE)))</f>
        <v/>
      </c>
      <c r="L712" s="4"/>
      <c r="M712" s="4"/>
    </row>
    <row r="713" spans="1:13" x14ac:dyDescent="0.25">
      <c r="A713" s="12"/>
      <c r="B713" s="18" t="s">
        <v>758</v>
      </c>
      <c r="C713" s="12" t="str">
        <f>IF(ISERROR(VLOOKUP($B713,Lists!$B$4:$C$12,2,FALSE)),"",VLOOKUP($B713,Lists!$B$4:$C$12,2,FALSE))</f>
        <v/>
      </c>
      <c r="D713" s="18" t="s">
        <v>801</v>
      </c>
      <c r="E713" s="25"/>
      <c r="F713" s="25" t="s">
        <v>1117</v>
      </c>
      <c r="G713" s="25" t="str">
        <f>IF(ISERROR(VLOOKUP($B713&amp;" "&amp;$H713,Lists!$N$4:$O$14,2,FALSE)),"",VLOOKUP($B713&amp;" "&amp;$H713,Lists!$N$4:$O$14,2,FALSE))</f>
        <v/>
      </c>
      <c r="H713" s="25" t="str">
        <f>IF(ISERROR(VLOOKUP($F713,Lists!$L$4:$M$7,2,FALSE)),"",VLOOKUP($F713,Lists!$L$4:$M$7,2,FALSE))</f>
        <v/>
      </c>
      <c r="I713" s="96" t="str">
        <f t="shared" si="26"/>
        <v/>
      </c>
      <c r="J713" s="25" t="str">
        <f t="shared" si="27"/>
        <v/>
      </c>
      <c r="K713" s="25" t="str">
        <f>IF(ISERROR(VLOOKUP($B713,Lists!$B$4:$K$12,10,FALSE)),"",IF(B713="Hydrogen",LOOKUP(D713,Lists!$AL$4:$AL$7,Lists!$AM$4:$AM$7),VLOOKUP($B713,Lists!$B$4:$K$12,10,FALSE)))</f>
        <v/>
      </c>
      <c r="L713" s="4"/>
      <c r="M713" s="4"/>
    </row>
    <row r="714" spans="1:13" x14ac:dyDescent="0.25">
      <c r="A714" s="12"/>
      <c r="B714" s="18" t="s">
        <v>758</v>
      </c>
      <c r="C714" s="12" t="str">
        <f>IF(ISERROR(VLOOKUP($B714,Lists!$B$4:$C$12,2,FALSE)),"",VLOOKUP($B714,Lists!$B$4:$C$12,2,FALSE))</f>
        <v/>
      </c>
      <c r="D714" s="18" t="s">
        <v>801</v>
      </c>
      <c r="E714" s="25"/>
      <c r="F714" s="25" t="s">
        <v>1117</v>
      </c>
      <c r="G714" s="25" t="str">
        <f>IF(ISERROR(VLOOKUP($B714&amp;" "&amp;$H714,Lists!$N$4:$O$14,2,FALSE)),"",VLOOKUP($B714&amp;" "&amp;$H714,Lists!$N$4:$O$14,2,FALSE))</f>
        <v/>
      </c>
      <c r="H714" s="25" t="str">
        <f>IF(ISERROR(VLOOKUP($F714,Lists!$L$4:$M$7,2,FALSE)),"",VLOOKUP($F714,Lists!$L$4:$M$7,2,FALSE))</f>
        <v/>
      </c>
      <c r="I714" s="96" t="str">
        <f t="shared" si="26"/>
        <v/>
      </c>
      <c r="J714" s="25" t="str">
        <f t="shared" si="27"/>
        <v/>
      </c>
      <c r="K714" s="25" t="str">
        <f>IF(ISERROR(VLOOKUP($B714,Lists!$B$4:$K$12,10,FALSE)),"",IF(B714="Hydrogen",LOOKUP(D714,Lists!$AL$4:$AL$7,Lists!$AM$4:$AM$7),VLOOKUP($B714,Lists!$B$4:$K$12,10,FALSE)))</f>
        <v/>
      </c>
      <c r="L714" s="4"/>
      <c r="M714" s="4"/>
    </row>
    <row r="715" spans="1:13" x14ac:dyDescent="0.25">
      <c r="A715" s="12"/>
      <c r="B715" s="18" t="s">
        <v>758</v>
      </c>
      <c r="C715" s="12" t="str">
        <f>IF(ISERROR(VLOOKUP($B715,Lists!$B$4:$C$12,2,FALSE)),"",VLOOKUP($B715,Lists!$B$4:$C$12,2,FALSE))</f>
        <v/>
      </c>
      <c r="D715" s="18" t="s">
        <v>801</v>
      </c>
      <c r="E715" s="25"/>
      <c r="F715" s="25" t="s">
        <v>1117</v>
      </c>
      <c r="G715" s="25" t="str">
        <f>IF(ISERROR(VLOOKUP($B715&amp;" "&amp;$H715,Lists!$N$4:$O$14,2,FALSE)),"",VLOOKUP($B715&amp;" "&amp;$H715,Lists!$N$4:$O$14,2,FALSE))</f>
        <v/>
      </c>
      <c r="H715" s="25" t="str">
        <f>IF(ISERROR(VLOOKUP($F715,Lists!$L$4:$M$7,2,FALSE)),"",VLOOKUP($F715,Lists!$L$4:$M$7,2,FALSE))</f>
        <v/>
      </c>
      <c r="I715" s="96" t="str">
        <f t="shared" si="26"/>
        <v/>
      </c>
      <c r="J715" s="25" t="str">
        <f t="shared" si="27"/>
        <v/>
      </c>
      <c r="K715" s="25" t="str">
        <f>IF(ISERROR(VLOOKUP($B715,Lists!$B$4:$K$12,10,FALSE)),"",IF(B715="Hydrogen",LOOKUP(D715,Lists!$AL$4:$AL$7,Lists!$AM$4:$AM$7),VLOOKUP($B715,Lists!$B$4:$K$12,10,FALSE)))</f>
        <v/>
      </c>
      <c r="L715" s="4"/>
      <c r="M715" s="4"/>
    </row>
    <row r="716" spans="1:13" x14ac:dyDescent="0.25">
      <c r="A716" s="12"/>
      <c r="B716" s="18" t="s">
        <v>758</v>
      </c>
      <c r="C716" s="12" t="str">
        <f>IF(ISERROR(VLOOKUP($B716,Lists!$B$4:$C$12,2,FALSE)),"",VLOOKUP($B716,Lists!$B$4:$C$12,2,FALSE))</f>
        <v/>
      </c>
      <c r="D716" s="18" t="s">
        <v>801</v>
      </c>
      <c r="E716" s="25"/>
      <c r="F716" s="25" t="s">
        <v>1117</v>
      </c>
      <c r="G716" s="25" t="str">
        <f>IF(ISERROR(VLOOKUP($B716&amp;" "&amp;$H716,Lists!$N$4:$O$14,2,FALSE)),"",VLOOKUP($B716&amp;" "&amp;$H716,Lists!$N$4:$O$14,2,FALSE))</f>
        <v/>
      </c>
      <c r="H716" s="25" t="str">
        <f>IF(ISERROR(VLOOKUP($F716,Lists!$L$4:$M$7,2,FALSE)),"",VLOOKUP($F716,Lists!$L$4:$M$7,2,FALSE))</f>
        <v/>
      </c>
      <c r="I716" s="96" t="str">
        <f t="shared" si="26"/>
        <v/>
      </c>
      <c r="J716" s="25" t="str">
        <f t="shared" si="27"/>
        <v/>
      </c>
      <c r="K716" s="25" t="str">
        <f>IF(ISERROR(VLOOKUP($B716,Lists!$B$4:$K$12,10,FALSE)),"",IF(B716="Hydrogen",LOOKUP(D716,Lists!$AL$4:$AL$7,Lists!$AM$4:$AM$7),VLOOKUP($B716,Lists!$B$4:$K$12,10,FALSE)))</f>
        <v/>
      </c>
      <c r="L716" s="4"/>
      <c r="M716" s="4"/>
    </row>
    <row r="717" spans="1:13" x14ac:dyDescent="0.25">
      <c r="A717" s="12"/>
      <c r="B717" s="18" t="s">
        <v>758</v>
      </c>
      <c r="C717" s="12" t="str">
        <f>IF(ISERROR(VLOOKUP($B717,Lists!$B$4:$C$12,2,FALSE)),"",VLOOKUP($B717,Lists!$B$4:$C$12,2,FALSE))</f>
        <v/>
      </c>
      <c r="D717" s="18" t="s">
        <v>801</v>
      </c>
      <c r="E717" s="25"/>
      <c r="F717" s="25" t="s">
        <v>1117</v>
      </c>
      <c r="G717" s="25" t="str">
        <f>IF(ISERROR(VLOOKUP($B717&amp;" "&amp;$H717,Lists!$N$4:$O$14,2,FALSE)),"",VLOOKUP($B717&amp;" "&amp;$H717,Lists!$N$4:$O$14,2,FALSE))</f>
        <v/>
      </c>
      <c r="H717" s="25" t="str">
        <f>IF(ISERROR(VLOOKUP($F717,Lists!$L$4:$M$7,2,FALSE)),"",VLOOKUP($F717,Lists!$L$4:$M$7,2,FALSE))</f>
        <v/>
      </c>
      <c r="I717" s="96" t="str">
        <f t="shared" si="26"/>
        <v/>
      </c>
      <c r="J717" s="25" t="str">
        <f t="shared" si="27"/>
        <v/>
      </c>
      <c r="K717" s="25" t="str">
        <f>IF(ISERROR(VLOOKUP($B717,Lists!$B$4:$K$12,10,FALSE)),"",IF(B717="Hydrogen",LOOKUP(D717,Lists!$AL$4:$AL$7,Lists!$AM$4:$AM$7),VLOOKUP($B717,Lists!$B$4:$K$12,10,FALSE)))</f>
        <v/>
      </c>
      <c r="L717" s="4"/>
      <c r="M717" s="4"/>
    </row>
    <row r="718" spans="1:13" x14ac:dyDescent="0.25">
      <c r="A718" s="12"/>
      <c r="B718" s="18" t="s">
        <v>758</v>
      </c>
      <c r="C718" s="12" t="str">
        <f>IF(ISERROR(VLOOKUP($B718,Lists!$B$4:$C$12,2,FALSE)),"",VLOOKUP($B718,Lists!$B$4:$C$12,2,FALSE))</f>
        <v/>
      </c>
      <c r="D718" s="18" t="s">
        <v>801</v>
      </c>
      <c r="E718" s="25"/>
      <c r="F718" s="25" t="s">
        <v>1117</v>
      </c>
      <c r="G718" s="25" t="str">
        <f>IF(ISERROR(VLOOKUP($B718&amp;" "&amp;$H718,Lists!$N$4:$O$14,2,FALSE)),"",VLOOKUP($B718&amp;" "&amp;$H718,Lists!$N$4:$O$14,2,FALSE))</f>
        <v/>
      </c>
      <c r="H718" s="25" t="str">
        <f>IF(ISERROR(VLOOKUP($F718,Lists!$L$4:$M$7,2,FALSE)),"",VLOOKUP($F718,Lists!$L$4:$M$7,2,FALSE))</f>
        <v/>
      </c>
      <c r="I718" s="96" t="str">
        <f t="shared" si="26"/>
        <v/>
      </c>
      <c r="J718" s="25" t="str">
        <f t="shared" si="27"/>
        <v/>
      </c>
      <c r="K718" s="25" t="str">
        <f>IF(ISERROR(VLOOKUP($B718,Lists!$B$4:$K$12,10,FALSE)),"",IF(B718="Hydrogen",LOOKUP(D718,Lists!$AL$4:$AL$7,Lists!$AM$4:$AM$7),VLOOKUP($B718,Lists!$B$4:$K$12,10,FALSE)))</f>
        <v/>
      </c>
      <c r="L718" s="4"/>
      <c r="M718" s="4"/>
    </row>
    <row r="719" spans="1:13" x14ac:dyDescent="0.25">
      <c r="A719" s="12"/>
      <c r="B719" s="18" t="s">
        <v>758</v>
      </c>
      <c r="C719" s="12" t="str">
        <f>IF(ISERROR(VLOOKUP($B719,Lists!$B$4:$C$12,2,FALSE)),"",VLOOKUP($B719,Lists!$B$4:$C$12,2,FALSE))</f>
        <v/>
      </c>
      <c r="D719" s="18" t="s">
        <v>801</v>
      </c>
      <c r="E719" s="25"/>
      <c r="F719" s="25" t="s">
        <v>1117</v>
      </c>
      <c r="G719" s="25" t="str">
        <f>IF(ISERROR(VLOOKUP($B719&amp;" "&amp;$H719,Lists!$N$4:$O$14,2,FALSE)),"",VLOOKUP($B719&amp;" "&amp;$H719,Lists!$N$4:$O$14,2,FALSE))</f>
        <v/>
      </c>
      <c r="H719" s="25" t="str">
        <f>IF(ISERROR(VLOOKUP($F719,Lists!$L$4:$M$7,2,FALSE)),"",VLOOKUP($F719,Lists!$L$4:$M$7,2,FALSE))</f>
        <v/>
      </c>
      <c r="I719" s="96" t="str">
        <f t="shared" si="26"/>
        <v/>
      </c>
      <c r="J719" s="25" t="str">
        <f t="shared" si="27"/>
        <v/>
      </c>
      <c r="K719" s="25" t="str">
        <f>IF(ISERROR(VLOOKUP($B719,Lists!$B$4:$K$12,10,FALSE)),"",IF(B719="Hydrogen",LOOKUP(D719,Lists!$AL$4:$AL$7,Lists!$AM$4:$AM$7),VLOOKUP($B719,Lists!$B$4:$K$12,10,FALSE)))</f>
        <v/>
      </c>
      <c r="L719" s="4"/>
      <c r="M719" s="4"/>
    </row>
    <row r="720" spans="1:13" x14ac:dyDescent="0.25">
      <c r="A720" s="12"/>
      <c r="B720" s="18" t="s">
        <v>758</v>
      </c>
      <c r="C720" s="12" t="str">
        <f>IF(ISERROR(VLOOKUP($B720,Lists!$B$4:$C$12,2,FALSE)),"",VLOOKUP($B720,Lists!$B$4:$C$12,2,FALSE))</f>
        <v/>
      </c>
      <c r="D720" s="18" t="s">
        <v>801</v>
      </c>
      <c r="E720" s="25"/>
      <c r="F720" s="25" t="s">
        <v>1117</v>
      </c>
      <c r="G720" s="25" t="str">
        <f>IF(ISERROR(VLOOKUP($B720&amp;" "&amp;$H720,Lists!$N$4:$O$14,2,FALSE)),"",VLOOKUP($B720&amp;" "&amp;$H720,Lists!$N$4:$O$14,2,FALSE))</f>
        <v/>
      </c>
      <c r="H720" s="25" t="str">
        <f>IF(ISERROR(VLOOKUP($F720,Lists!$L$4:$M$7,2,FALSE)),"",VLOOKUP($F720,Lists!$L$4:$M$7,2,FALSE))</f>
        <v/>
      </c>
      <c r="I720" s="96" t="str">
        <f t="shared" si="26"/>
        <v/>
      </c>
      <c r="J720" s="25" t="str">
        <f t="shared" si="27"/>
        <v/>
      </c>
      <c r="K720" s="25" t="str">
        <f>IF(ISERROR(VLOOKUP($B720,Lists!$B$4:$K$12,10,FALSE)),"",IF(B720="Hydrogen",LOOKUP(D720,Lists!$AL$4:$AL$7,Lists!$AM$4:$AM$7),VLOOKUP($B720,Lists!$B$4:$K$12,10,FALSE)))</f>
        <v/>
      </c>
      <c r="L720" s="4"/>
      <c r="M720" s="4"/>
    </row>
    <row r="721" spans="1:13" x14ac:dyDescent="0.25">
      <c r="A721" s="12"/>
      <c r="B721" s="18" t="s">
        <v>758</v>
      </c>
      <c r="C721" s="12" t="str">
        <f>IF(ISERROR(VLOOKUP($B721,Lists!$B$4:$C$12,2,FALSE)),"",VLOOKUP($B721,Lists!$B$4:$C$12,2,FALSE))</f>
        <v/>
      </c>
      <c r="D721" s="18" t="s">
        <v>801</v>
      </c>
      <c r="E721" s="25"/>
      <c r="F721" s="25" t="s">
        <v>1117</v>
      </c>
      <c r="G721" s="25" t="str">
        <f>IF(ISERROR(VLOOKUP($B721&amp;" "&amp;$H721,Lists!$N$4:$O$14,2,FALSE)),"",VLOOKUP($B721&amp;" "&amp;$H721,Lists!$N$4:$O$14,2,FALSE))</f>
        <v/>
      </c>
      <c r="H721" s="25" t="str">
        <f>IF(ISERROR(VLOOKUP($F721,Lists!$L$4:$M$7,2,FALSE)),"",VLOOKUP($F721,Lists!$L$4:$M$7,2,FALSE))</f>
        <v/>
      </c>
      <c r="I721" s="96" t="str">
        <f t="shared" si="26"/>
        <v/>
      </c>
      <c r="J721" s="25" t="str">
        <f t="shared" si="27"/>
        <v/>
      </c>
      <c r="K721" s="25" t="str">
        <f>IF(ISERROR(VLOOKUP($B721,Lists!$B$4:$K$12,10,FALSE)),"",IF(B721="Hydrogen",LOOKUP(D721,Lists!$AL$4:$AL$7,Lists!$AM$4:$AM$7),VLOOKUP($B721,Lists!$B$4:$K$12,10,FALSE)))</f>
        <v/>
      </c>
      <c r="L721" s="4"/>
      <c r="M721" s="4"/>
    </row>
    <row r="722" spans="1:13" x14ac:dyDescent="0.25">
      <c r="A722" s="12"/>
      <c r="B722" s="18" t="s">
        <v>758</v>
      </c>
      <c r="C722" s="12" t="str">
        <f>IF(ISERROR(VLOOKUP($B722,Lists!$B$4:$C$12,2,FALSE)),"",VLOOKUP($B722,Lists!$B$4:$C$12,2,FALSE))</f>
        <v/>
      </c>
      <c r="D722" s="18" t="s">
        <v>801</v>
      </c>
      <c r="E722" s="25"/>
      <c r="F722" s="25" t="s">
        <v>1117</v>
      </c>
      <c r="G722" s="25" t="str">
        <f>IF(ISERROR(VLOOKUP($B722&amp;" "&amp;$H722,Lists!$N$4:$O$14,2,FALSE)),"",VLOOKUP($B722&amp;" "&amp;$H722,Lists!$N$4:$O$14,2,FALSE))</f>
        <v/>
      </c>
      <c r="H722" s="25" t="str">
        <f>IF(ISERROR(VLOOKUP($F722,Lists!$L$4:$M$7,2,FALSE)),"",VLOOKUP($F722,Lists!$L$4:$M$7,2,FALSE))</f>
        <v/>
      </c>
      <c r="I722" s="96" t="str">
        <f t="shared" si="26"/>
        <v/>
      </c>
      <c r="J722" s="25" t="str">
        <f t="shared" si="27"/>
        <v/>
      </c>
      <c r="K722" s="25" t="str">
        <f>IF(ISERROR(VLOOKUP($B722,Lists!$B$4:$K$12,10,FALSE)),"",IF(B722="Hydrogen",LOOKUP(D722,Lists!$AL$4:$AL$7,Lists!$AM$4:$AM$7),VLOOKUP($B722,Lists!$B$4:$K$12,10,FALSE)))</f>
        <v/>
      </c>
      <c r="L722" s="4"/>
      <c r="M722" s="4"/>
    </row>
    <row r="723" spans="1:13" x14ac:dyDescent="0.25">
      <c r="A723" s="12"/>
      <c r="B723" s="18" t="s">
        <v>758</v>
      </c>
      <c r="C723" s="12" t="str">
        <f>IF(ISERROR(VLOOKUP($B723,Lists!$B$4:$C$12,2,FALSE)),"",VLOOKUP($B723,Lists!$B$4:$C$12,2,FALSE))</f>
        <v/>
      </c>
      <c r="D723" s="18" t="s">
        <v>801</v>
      </c>
      <c r="E723" s="25"/>
      <c r="F723" s="25" t="s">
        <v>1117</v>
      </c>
      <c r="G723" s="25" t="str">
        <f>IF(ISERROR(VLOOKUP($B723&amp;" "&amp;$H723,Lists!$N$4:$O$14,2,FALSE)),"",VLOOKUP($B723&amp;" "&amp;$H723,Lists!$N$4:$O$14,2,FALSE))</f>
        <v/>
      </c>
      <c r="H723" s="25" t="str">
        <f>IF(ISERROR(VLOOKUP($F723,Lists!$L$4:$M$7,2,FALSE)),"",VLOOKUP($F723,Lists!$L$4:$M$7,2,FALSE))</f>
        <v/>
      </c>
      <c r="I723" s="96" t="str">
        <f t="shared" si="26"/>
        <v/>
      </c>
      <c r="J723" s="25" t="str">
        <f t="shared" si="27"/>
        <v/>
      </c>
      <c r="K723" s="25" t="str">
        <f>IF(ISERROR(VLOOKUP($B723,Lists!$B$4:$K$12,10,FALSE)),"",IF(B723="Hydrogen",LOOKUP(D723,Lists!$AL$4:$AL$7,Lists!$AM$4:$AM$7),VLOOKUP($B723,Lists!$B$4:$K$12,10,FALSE)))</f>
        <v/>
      </c>
      <c r="L723" s="4"/>
      <c r="M723" s="4"/>
    </row>
    <row r="724" spans="1:13" x14ac:dyDescent="0.25">
      <c r="A724" s="12"/>
      <c r="B724" s="18" t="s">
        <v>758</v>
      </c>
      <c r="C724" s="12" t="str">
        <f>IF(ISERROR(VLOOKUP($B724,Lists!$B$4:$C$12,2,FALSE)),"",VLOOKUP($B724,Lists!$B$4:$C$12,2,FALSE))</f>
        <v/>
      </c>
      <c r="D724" s="18" t="s">
        <v>801</v>
      </c>
      <c r="E724" s="25"/>
      <c r="F724" s="25" t="s">
        <v>1117</v>
      </c>
      <c r="G724" s="25" t="str">
        <f>IF(ISERROR(VLOOKUP($B724&amp;" "&amp;$H724,Lists!$N$4:$O$14,2,FALSE)),"",VLOOKUP($B724&amp;" "&amp;$H724,Lists!$N$4:$O$14,2,FALSE))</f>
        <v/>
      </c>
      <c r="H724" s="25" t="str">
        <f>IF(ISERROR(VLOOKUP($F724,Lists!$L$4:$M$7,2,FALSE)),"",VLOOKUP($F724,Lists!$L$4:$M$7,2,FALSE))</f>
        <v/>
      </c>
      <c r="I724" s="96" t="str">
        <f t="shared" si="26"/>
        <v/>
      </c>
      <c r="J724" s="25" t="str">
        <f t="shared" si="27"/>
        <v/>
      </c>
      <c r="K724" s="25" t="str">
        <f>IF(ISERROR(VLOOKUP($B724,Lists!$B$4:$K$12,10,FALSE)),"",IF(B724="Hydrogen",LOOKUP(D724,Lists!$AL$4:$AL$7,Lists!$AM$4:$AM$7),VLOOKUP($B724,Lists!$B$4:$K$12,10,FALSE)))</f>
        <v/>
      </c>
      <c r="L724" s="4"/>
      <c r="M724" s="4"/>
    </row>
    <row r="725" spans="1:13" x14ac:dyDescent="0.25">
      <c r="A725" s="12"/>
      <c r="B725" s="18" t="s">
        <v>758</v>
      </c>
      <c r="C725" s="12" t="str">
        <f>IF(ISERROR(VLOOKUP($B725,Lists!$B$4:$C$12,2,FALSE)),"",VLOOKUP($B725,Lists!$B$4:$C$12,2,FALSE))</f>
        <v/>
      </c>
      <c r="D725" s="18" t="s">
        <v>801</v>
      </c>
      <c r="E725" s="25"/>
      <c r="F725" s="25" t="s">
        <v>1117</v>
      </c>
      <c r="G725" s="25" t="str">
        <f>IF(ISERROR(VLOOKUP($B725&amp;" "&amp;$H725,Lists!$N$4:$O$14,2,FALSE)),"",VLOOKUP($B725&amp;" "&amp;$H725,Lists!$N$4:$O$14,2,FALSE))</f>
        <v/>
      </c>
      <c r="H725" s="25" t="str">
        <f>IF(ISERROR(VLOOKUP($F725,Lists!$L$4:$M$7,2,FALSE)),"",VLOOKUP($F725,Lists!$L$4:$M$7,2,FALSE))</f>
        <v/>
      </c>
      <c r="I725" s="96" t="str">
        <f t="shared" si="26"/>
        <v/>
      </c>
      <c r="J725" s="25" t="str">
        <f t="shared" si="27"/>
        <v/>
      </c>
      <c r="K725" s="25" t="str">
        <f>IF(ISERROR(VLOOKUP($B725,Lists!$B$4:$K$12,10,FALSE)),"",IF(B725="Hydrogen",LOOKUP(D725,Lists!$AL$4:$AL$7,Lists!$AM$4:$AM$7),VLOOKUP($B725,Lists!$B$4:$K$12,10,FALSE)))</f>
        <v/>
      </c>
      <c r="L725" s="4"/>
      <c r="M725" s="4"/>
    </row>
    <row r="726" spans="1:13" x14ac:dyDescent="0.25">
      <c r="A726" s="12"/>
      <c r="B726" s="18" t="s">
        <v>758</v>
      </c>
      <c r="C726" s="12" t="str">
        <f>IF(ISERROR(VLOOKUP($B726,Lists!$B$4:$C$12,2,FALSE)),"",VLOOKUP($B726,Lists!$B$4:$C$12,2,FALSE))</f>
        <v/>
      </c>
      <c r="D726" s="18" t="s">
        <v>801</v>
      </c>
      <c r="E726" s="25"/>
      <c r="F726" s="25" t="s">
        <v>1117</v>
      </c>
      <c r="G726" s="25" t="str">
        <f>IF(ISERROR(VLOOKUP($B726&amp;" "&amp;$H726,Lists!$N$4:$O$14,2,FALSE)),"",VLOOKUP($B726&amp;" "&amp;$H726,Lists!$N$4:$O$14,2,FALSE))</f>
        <v/>
      </c>
      <c r="H726" s="25" t="str">
        <f>IF(ISERROR(VLOOKUP($F726,Lists!$L$4:$M$7,2,FALSE)),"",VLOOKUP($F726,Lists!$L$4:$M$7,2,FALSE))</f>
        <v/>
      </c>
      <c r="I726" s="96" t="str">
        <f t="shared" si="26"/>
        <v/>
      </c>
      <c r="J726" s="25" t="str">
        <f t="shared" si="27"/>
        <v/>
      </c>
      <c r="K726" s="25" t="str">
        <f>IF(ISERROR(VLOOKUP($B726,Lists!$B$4:$K$12,10,FALSE)),"",IF(B726="Hydrogen",LOOKUP(D726,Lists!$AL$4:$AL$7,Lists!$AM$4:$AM$7),VLOOKUP($B726,Lists!$B$4:$K$12,10,FALSE)))</f>
        <v/>
      </c>
      <c r="L726" s="4"/>
      <c r="M726" s="4"/>
    </row>
    <row r="727" spans="1:13" x14ac:dyDescent="0.25">
      <c r="A727" s="12"/>
      <c r="B727" s="18" t="s">
        <v>758</v>
      </c>
      <c r="C727" s="12" t="str">
        <f>IF(ISERROR(VLOOKUP($B727,Lists!$B$4:$C$12,2,FALSE)),"",VLOOKUP($B727,Lists!$B$4:$C$12,2,FALSE))</f>
        <v/>
      </c>
      <c r="D727" s="18" t="s">
        <v>801</v>
      </c>
      <c r="E727" s="25"/>
      <c r="F727" s="25" t="s">
        <v>1117</v>
      </c>
      <c r="G727" s="25" t="str">
        <f>IF(ISERROR(VLOOKUP($B727&amp;" "&amp;$H727,Lists!$N$4:$O$14,2,FALSE)),"",VLOOKUP($B727&amp;" "&amp;$H727,Lists!$N$4:$O$14,2,FALSE))</f>
        <v/>
      </c>
      <c r="H727" s="25" t="str">
        <f>IF(ISERROR(VLOOKUP($F727,Lists!$L$4:$M$7,2,FALSE)),"",VLOOKUP($F727,Lists!$L$4:$M$7,2,FALSE))</f>
        <v/>
      </c>
      <c r="I727" s="96" t="str">
        <f t="shared" si="26"/>
        <v/>
      </c>
      <c r="J727" s="25" t="str">
        <f t="shared" si="27"/>
        <v/>
      </c>
      <c r="K727" s="25" t="str">
        <f>IF(ISERROR(VLOOKUP($B727,Lists!$B$4:$K$12,10,FALSE)),"",IF(B727="Hydrogen",LOOKUP(D727,Lists!$AL$4:$AL$7,Lists!$AM$4:$AM$7),VLOOKUP($B727,Lists!$B$4:$K$12,10,FALSE)))</f>
        <v/>
      </c>
      <c r="L727" s="4"/>
      <c r="M727" s="4"/>
    </row>
    <row r="728" spans="1:13" x14ac:dyDescent="0.25">
      <c r="A728" s="12"/>
      <c r="B728" s="18" t="s">
        <v>758</v>
      </c>
      <c r="C728" s="12" t="str">
        <f>IF(ISERROR(VLOOKUP($B728,Lists!$B$4:$C$12,2,FALSE)),"",VLOOKUP($B728,Lists!$B$4:$C$12,2,FALSE))</f>
        <v/>
      </c>
      <c r="D728" s="18" t="s">
        <v>801</v>
      </c>
      <c r="E728" s="25"/>
      <c r="F728" s="25" t="s">
        <v>1117</v>
      </c>
      <c r="G728" s="25" t="str">
        <f>IF(ISERROR(VLOOKUP($B728&amp;" "&amp;$H728,Lists!$N$4:$O$14,2,FALSE)),"",VLOOKUP($B728&amp;" "&amp;$H728,Lists!$N$4:$O$14,2,FALSE))</f>
        <v/>
      </c>
      <c r="H728" s="25" t="str">
        <f>IF(ISERROR(VLOOKUP($F728,Lists!$L$4:$M$7,2,FALSE)),"",VLOOKUP($F728,Lists!$L$4:$M$7,2,FALSE))</f>
        <v/>
      </c>
      <c r="I728" s="96" t="str">
        <f t="shared" si="26"/>
        <v/>
      </c>
      <c r="J728" s="25" t="str">
        <f t="shared" si="27"/>
        <v/>
      </c>
      <c r="K728" s="25" t="str">
        <f>IF(ISERROR(VLOOKUP($B728,Lists!$B$4:$K$12,10,FALSE)),"",IF(B728="Hydrogen",LOOKUP(D728,Lists!$AL$4:$AL$7,Lists!$AM$4:$AM$7),VLOOKUP($B728,Lists!$B$4:$K$12,10,FALSE)))</f>
        <v/>
      </c>
      <c r="L728" s="4"/>
      <c r="M728" s="4"/>
    </row>
    <row r="729" spans="1:13" x14ac:dyDescent="0.25">
      <c r="A729" s="12"/>
      <c r="B729" s="18" t="s">
        <v>758</v>
      </c>
      <c r="C729" s="12" t="str">
        <f>IF(ISERROR(VLOOKUP($B729,Lists!$B$4:$C$12,2,FALSE)),"",VLOOKUP($B729,Lists!$B$4:$C$12,2,FALSE))</f>
        <v/>
      </c>
      <c r="D729" s="18" t="s">
        <v>801</v>
      </c>
      <c r="E729" s="25"/>
      <c r="F729" s="25" t="s">
        <v>1117</v>
      </c>
      <c r="G729" s="25" t="str">
        <f>IF(ISERROR(VLOOKUP($B729&amp;" "&amp;$H729,Lists!$N$4:$O$14,2,FALSE)),"",VLOOKUP($B729&amp;" "&amp;$H729,Lists!$N$4:$O$14,2,FALSE))</f>
        <v/>
      </c>
      <c r="H729" s="25" t="str">
        <f>IF(ISERROR(VLOOKUP($F729,Lists!$L$4:$M$7,2,FALSE)),"",VLOOKUP($F729,Lists!$L$4:$M$7,2,FALSE))</f>
        <v/>
      </c>
      <c r="I729" s="96" t="str">
        <f t="shared" si="26"/>
        <v/>
      </c>
      <c r="J729" s="25" t="str">
        <f t="shared" si="27"/>
        <v/>
      </c>
      <c r="K729" s="25" t="str">
        <f>IF(ISERROR(VLOOKUP($B729,Lists!$B$4:$K$12,10,FALSE)),"",IF(B729="Hydrogen",LOOKUP(D729,Lists!$AL$4:$AL$7,Lists!$AM$4:$AM$7),VLOOKUP($B729,Lists!$B$4:$K$12,10,FALSE)))</f>
        <v/>
      </c>
      <c r="L729" s="4"/>
      <c r="M729" s="4"/>
    </row>
    <row r="730" spans="1:13" x14ac:dyDescent="0.25">
      <c r="A730" s="12"/>
      <c r="B730" s="18" t="s">
        <v>758</v>
      </c>
      <c r="C730" s="12" t="str">
        <f>IF(ISERROR(VLOOKUP($B730,Lists!$B$4:$C$12,2,FALSE)),"",VLOOKUP($B730,Lists!$B$4:$C$12,2,FALSE))</f>
        <v/>
      </c>
      <c r="D730" s="18" t="s">
        <v>801</v>
      </c>
      <c r="E730" s="25"/>
      <c r="F730" s="25" t="s">
        <v>1117</v>
      </c>
      <c r="G730" s="25" t="str">
        <f>IF(ISERROR(VLOOKUP($B730&amp;" "&amp;$H730,Lists!$N$4:$O$14,2,FALSE)),"",VLOOKUP($B730&amp;" "&amp;$H730,Lists!$N$4:$O$14,2,FALSE))</f>
        <v/>
      </c>
      <c r="H730" s="25" t="str">
        <f>IF(ISERROR(VLOOKUP($F730,Lists!$L$4:$M$7,2,FALSE)),"",VLOOKUP($F730,Lists!$L$4:$M$7,2,FALSE))</f>
        <v/>
      </c>
      <c r="I730" s="96" t="str">
        <f t="shared" si="26"/>
        <v/>
      </c>
      <c r="J730" s="25" t="str">
        <f t="shared" si="27"/>
        <v/>
      </c>
      <c r="K730" s="25" t="str">
        <f>IF(ISERROR(VLOOKUP($B730,Lists!$B$4:$K$12,10,FALSE)),"",IF(B730="Hydrogen",LOOKUP(D730,Lists!$AL$4:$AL$7,Lists!$AM$4:$AM$7),VLOOKUP($B730,Lists!$B$4:$K$12,10,FALSE)))</f>
        <v/>
      </c>
      <c r="L730" s="4"/>
      <c r="M730" s="4"/>
    </row>
    <row r="731" spans="1:13" x14ac:dyDescent="0.25">
      <c r="A731" s="12"/>
      <c r="B731" s="18" t="s">
        <v>758</v>
      </c>
      <c r="C731" s="12" t="str">
        <f>IF(ISERROR(VLOOKUP($B731,Lists!$B$4:$C$12,2,FALSE)),"",VLOOKUP($B731,Lists!$B$4:$C$12,2,FALSE))</f>
        <v/>
      </c>
      <c r="D731" s="18" t="s">
        <v>801</v>
      </c>
      <c r="E731" s="25"/>
      <c r="F731" s="25" t="s">
        <v>1117</v>
      </c>
      <c r="G731" s="25" t="str">
        <f>IF(ISERROR(VLOOKUP($B731&amp;" "&amp;$H731,Lists!$N$4:$O$14,2,FALSE)),"",VLOOKUP($B731&amp;" "&amp;$H731,Lists!$N$4:$O$14,2,FALSE))</f>
        <v/>
      </c>
      <c r="H731" s="25" t="str">
        <f>IF(ISERROR(VLOOKUP($F731,Lists!$L$4:$M$7,2,FALSE)),"",VLOOKUP($F731,Lists!$L$4:$M$7,2,FALSE))</f>
        <v/>
      </c>
      <c r="I731" s="96" t="str">
        <f t="shared" si="26"/>
        <v/>
      </c>
      <c r="J731" s="25" t="str">
        <f t="shared" si="27"/>
        <v/>
      </c>
      <c r="K731" s="25" t="str">
        <f>IF(ISERROR(VLOOKUP($B731,Lists!$B$4:$K$12,10,FALSE)),"",IF(B731="Hydrogen",LOOKUP(D731,Lists!$AL$4:$AL$7,Lists!$AM$4:$AM$7),VLOOKUP($B731,Lists!$B$4:$K$12,10,FALSE)))</f>
        <v/>
      </c>
      <c r="L731" s="4"/>
      <c r="M731" s="4"/>
    </row>
    <row r="732" spans="1:13" x14ac:dyDescent="0.25">
      <c r="A732" s="12"/>
      <c r="B732" s="18" t="s">
        <v>758</v>
      </c>
      <c r="C732" s="12" t="str">
        <f>IF(ISERROR(VLOOKUP($B732,Lists!$B$4:$C$12,2,FALSE)),"",VLOOKUP($B732,Lists!$B$4:$C$12,2,FALSE))</f>
        <v/>
      </c>
      <c r="D732" s="18" t="s">
        <v>801</v>
      </c>
      <c r="E732" s="25"/>
      <c r="F732" s="25" t="s">
        <v>1117</v>
      </c>
      <c r="G732" s="25" t="str">
        <f>IF(ISERROR(VLOOKUP($B732&amp;" "&amp;$H732,Lists!$N$4:$O$14,2,FALSE)),"",VLOOKUP($B732&amp;" "&amp;$H732,Lists!$N$4:$O$14,2,FALSE))</f>
        <v/>
      </c>
      <c r="H732" s="25" t="str">
        <f>IF(ISERROR(VLOOKUP($F732,Lists!$L$4:$M$7,2,FALSE)),"",VLOOKUP($F732,Lists!$L$4:$M$7,2,FALSE))</f>
        <v/>
      </c>
      <c r="I732" s="96" t="str">
        <f t="shared" si="26"/>
        <v/>
      </c>
      <c r="J732" s="25" t="str">
        <f t="shared" si="27"/>
        <v/>
      </c>
      <c r="K732" s="25" t="str">
        <f>IF(ISERROR(VLOOKUP($B732,Lists!$B$4:$K$12,10,FALSE)),"",IF(B732="Hydrogen",LOOKUP(D732,Lists!$AL$4:$AL$7,Lists!$AM$4:$AM$7),VLOOKUP($B732,Lists!$B$4:$K$12,10,FALSE)))</f>
        <v/>
      </c>
      <c r="L732" s="4"/>
      <c r="M732" s="4"/>
    </row>
    <row r="733" spans="1:13" x14ac:dyDescent="0.25">
      <c r="A733" s="12"/>
      <c r="B733" s="18" t="s">
        <v>758</v>
      </c>
      <c r="C733" s="12" t="str">
        <f>IF(ISERROR(VLOOKUP($B733,Lists!$B$4:$C$12,2,FALSE)),"",VLOOKUP($B733,Lists!$B$4:$C$12,2,FALSE))</f>
        <v/>
      </c>
      <c r="D733" s="18" t="s">
        <v>801</v>
      </c>
      <c r="E733" s="25"/>
      <c r="F733" s="25" t="s">
        <v>1117</v>
      </c>
      <c r="G733" s="25" t="str">
        <f>IF(ISERROR(VLOOKUP($B733&amp;" "&amp;$H733,Lists!$N$4:$O$14,2,FALSE)),"",VLOOKUP($B733&amp;" "&amp;$H733,Lists!$N$4:$O$14,2,FALSE))</f>
        <v/>
      </c>
      <c r="H733" s="25" t="str">
        <f>IF(ISERROR(VLOOKUP($F733,Lists!$L$4:$M$7,2,FALSE)),"",VLOOKUP($F733,Lists!$L$4:$M$7,2,FALSE))</f>
        <v/>
      </c>
      <c r="I733" s="96" t="str">
        <f t="shared" si="26"/>
        <v/>
      </c>
      <c r="J733" s="25" t="str">
        <f t="shared" si="27"/>
        <v/>
      </c>
      <c r="K733" s="25" t="str">
        <f>IF(ISERROR(VLOOKUP($B733,Lists!$B$4:$K$12,10,FALSE)),"",IF(B733="Hydrogen",LOOKUP(D733,Lists!$AL$4:$AL$7,Lists!$AM$4:$AM$7),VLOOKUP($B733,Lists!$B$4:$K$12,10,FALSE)))</f>
        <v/>
      </c>
      <c r="L733" s="4"/>
      <c r="M733" s="4"/>
    </row>
    <row r="734" spans="1:13" x14ac:dyDescent="0.25">
      <c r="A734" s="12"/>
      <c r="B734" s="18" t="s">
        <v>758</v>
      </c>
      <c r="C734" s="12" t="str">
        <f>IF(ISERROR(VLOOKUP($B734,Lists!$B$4:$C$12,2,FALSE)),"",VLOOKUP($B734,Lists!$B$4:$C$12,2,FALSE))</f>
        <v/>
      </c>
      <c r="D734" s="18" t="s">
        <v>801</v>
      </c>
      <c r="E734" s="25"/>
      <c r="F734" s="25" t="s">
        <v>1117</v>
      </c>
      <c r="G734" s="25" t="str">
        <f>IF(ISERROR(VLOOKUP($B734&amp;" "&amp;$H734,Lists!$N$4:$O$14,2,FALSE)),"",VLOOKUP($B734&amp;" "&amp;$H734,Lists!$N$4:$O$14,2,FALSE))</f>
        <v/>
      </c>
      <c r="H734" s="25" t="str">
        <f>IF(ISERROR(VLOOKUP($F734,Lists!$L$4:$M$7,2,FALSE)),"",VLOOKUP($F734,Lists!$L$4:$M$7,2,FALSE))</f>
        <v/>
      </c>
      <c r="I734" s="96" t="str">
        <f t="shared" si="26"/>
        <v/>
      </c>
      <c r="J734" s="25" t="str">
        <f t="shared" si="27"/>
        <v/>
      </c>
      <c r="K734" s="25" t="str">
        <f>IF(ISERROR(VLOOKUP($B734,Lists!$B$4:$K$12,10,FALSE)),"",IF(B734="Hydrogen",LOOKUP(D734,Lists!$AL$4:$AL$7,Lists!$AM$4:$AM$7),VLOOKUP($B734,Lists!$B$4:$K$12,10,FALSE)))</f>
        <v/>
      </c>
      <c r="L734" s="4"/>
      <c r="M734" s="4"/>
    </row>
    <row r="735" spans="1:13" x14ac:dyDescent="0.25">
      <c r="A735" s="12"/>
      <c r="B735" s="18" t="s">
        <v>758</v>
      </c>
      <c r="C735" s="12" t="str">
        <f>IF(ISERROR(VLOOKUP($B735,Lists!$B$4:$C$12,2,FALSE)),"",VLOOKUP($B735,Lists!$B$4:$C$12,2,FALSE))</f>
        <v/>
      </c>
      <c r="D735" s="18" t="s">
        <v>801</v>
      </c>
      <c r="E735" s="25"/>
      <c r="F735" s="25" t="s">
        <v>1117</v>
      </c>
      <c r="G735" s="25" t="str">
        <f>IF(ISERROR(VLOOKUP($B735&amp;" "&amp;$H735,Lists!$N$4:$O$14,2,FALSE)),"",VLOOKUP($B735&amp;" "&amp;$H735,Lists!$N$4:$O$14,2,FALSE))</f>
        <v/>
      </c>
      <c r="H735" s="25" t="str">
        <f>IF(ISERROR(VLOOKUP($F735,Lists!$L$4:$M$7,2,FALSE)),"",VLOOKUP($F735,Lists!$L$4:$M$7,2,FALSE))</f>
        <v/>
      </c>
      <c r="I735" s="96" t="str">
        <f t="shared" si="26"/>
        <v/>
      </c>
      <c r="J735" s="25" t="str">
        <f t="shared" si="27"/>
        <v/>
      </c>
      <c r="K735" s="25" t="str">
        <f>IF(ISERROR(VLOOKUP($B735,Lists!$B$4:$K$12,10,FALSE)),"",IF(B735="Hydrogen",LOOKUP(D735,Lists!$AL$4:$AL$7,Lists!$AM$4:$AM$7),VLOOKUP($B735,Lists!$B$4:$K$12,10,FALSE)))</f>
        <v/>
      </c>
      <c r="L735" s="4"/>
      <c r="M735" s="4"/>
    </row>
    <row r="736" spans="1:13" x14ac:dyDescent="0.25">
      <c r="A736" s="12"/>
      <c r="B736" s="18" t="s">
        <v>758</v>
      </c>
      <c r="C736" s="12" t="str">
        <f>IF(ISERROR(VLOOKUP($B736,Lists!$B$4:$C$12,2,FALSE)),"",VLOOKUP($B736,Lists!$B$4:$C$12,2,FALSE))</f>
        <v/>
      </c>
      <c r="D736" s="18" t="s">
        <v>801</v>
      </c>
      <c r="E736" s="25"/>
      <c r="F736" s="25" t="s">
        <v>1117</v>
      </c>
      <c r="G736" s="25" t="str">
        <f>IF(ISERROR(VLOOKUP($B736&amp;" "&amp;$H736,Lists!$N$4:$O$14,2,FALSE)),"",VLOOKUP($B736&amp;" "&amp;$H736,Lists!$N$4:$O$14,2,FALSE))</f>
        <v/>
      </c>
      <c r="H736" s="25" t="str">
        <f>IF(ISERROR(VLOOKUP($F736,Lists!$L$4:$M$7,2,FALSE)),"",VLOOKUP($F736,Lists!$L$4:$M$7,2,FALSE))</f>
        <v/>
      </c>
      <c r="I736" s="96" t="str">
        <f t="shared" si="26"/>
        <v/>
      </c>
      <c r="J736" s="25" t="str">
        <f t="shared" si="27"/>
        <v/>
      </c>
      <c r="K736" s="25" t="str">
        <f>IF(ISERROR(VLOOKUP($B736,Lists!$B$4:$K$12,10,FALSE)),"",IF(B736="Hydrogen",LOOKUP(D736,Lists!$AL$4:$AL$7,Lists!$AM$4:$AM$7),VLOOKUP($B736,Lists!$B$4:$K$12,10,FALSE)))</f>
        <v/>
      </c>
      <c r="L736" s="4"/>
      <c r="M736" s="4"/>
    </row>
    <row r="737" spans="1:13" x14ac:dyDescent="0.25">
      <c r="A737" s="12"/>
      <c r="B737" s="18" t="s">
        <v>758</v>
      </c>
      <c r="C737" s="12" t="str">
        <f>IF(ISERROR(VLOOKUP($B737,Lists!$B$4:$C$12,2,FALSE)),"",VLOOKUP($B737,Lists!$B$4:$C$12,2,FALSE))</f>
        <v/>
      </c>
      <c r="D737" s="18" t="s">
        <v>801</v>
      </c>
      <c r="E737" s="25"/>
      <c r="F737" s="25" t="s">
        <v>1117</v>
      </c>
      <c r="G737" s="25" t="str">
        <f>IF(ISERROR(VLOOKUP($B737&amp;" "&amp;$H737,Lists!$N$4:$O$14,2,FALSE)),"",VLOOKUP($B737&amp;" "&amp;$H737,Lists!$N$4:$O$14,2,FALSE))</f>
        <v/>
      </c>
      <c r="H737" s="25" t="str">
        <f>IF(ISERROR(VLOOKUP($F737,Lists!$L$4:$M$7,2,FALSE)),"",VLOOKUP($F737,Lists!$L$4:$M$7,2,FALSE))</f>
        <v/>
      </c>
      <c r="I737" s="96" t="str">
        <f t="shared" si="26"/>
        <v/>
      </c>
      <c r="J737" s="25" t="str">
        <f t="shared" si="27"/>
        <v/>
      </c>
      <c r="K737" s="25" t="str">
        <f>IF(ISERROR(VLOOKUP($B737,Lists!$B$4:$K$12,10,FALSE)),"",IF(B737="Hydrogen",LOOKUP(D737,Lists!$AL$4:$AL$7,Lists!$AM$4:$AM$7),VLOOKUP($B737,Lists!$B$4:$K$12,10,FALSE)))</f>
        <v/>
      </c>
      <c r="L737" s="4"/>
      <c r="M737" s="4"/>
    </row>
    <row r="738" spans="1:13" x14ac:dyDescent="0.25">
      <c r="A738" s="12"/>
      <c r="B738" s="18" t="s">
        <v>758</v>
      </c>
      <c r="C738" s="12" t="str">
        <f>IF(ISERROR(VLOOKUP($B738,Lists!$B$4:$C$12,2,FALSE)),"",VLOOKUP($B738,Lists!$B$4:$C$12,2,FALSE))</f>
        <v/>
      </c>
      <c r="D738" s="18" t="s">
        <v>801</v>
      </c>
      <c r="E738" s="25"/>
      <c r="F738" s="25" t="s">
        <v>1117</v>
      </c>
      <c r="G738" s="25" t="str">
        <f>IF(ISERROR(VLOOKUP($B738&amp;" "&amp;$H738,Lists!$N$4:$O$14,2,FALSE)),"",VLOOKUP($B738&amp;" "&amp;$H738,Lists!$N$4:$O$14,2,FALSE))</f>
        <v/>
      </c>
      <c r="H738" s="25" t="str">
        <f>IF(ISERROR(VLOOKUP($F738,Lists!$L$4:$M$7,2,FALSE)),"",VLOOKUP($F738,Lists!$L$4:$M$7,2,FALSE))</f>
        <v/>
      </c>
      <c r="I738" s="96" t="str">
        <f t="shared" si="26"/>
        <v/>
      </c>
      <c r="J738" s="25" t="str">
        <f t="shared" si="27"/>
        <v/>
      </c>
      <c r="K738" s="25" t="str">
        <f>IF(ISERROR(VLOOKUP($B738,Lists!$B$4:$K$12,10,FALSE)),"",IF(B738="Hydrogen",LOOKUP(D738,Lists!$AL$4:$AL$7,Lists!$AM$4:$AM$7),VLOOKUP($B738,Lists!$B$4:$K$12,10,FALSE)))</f>
        <v/>
      </c>
      <c r="L738" s="4"/>
      <c r="M738" s="4"/>
    </row>
    <row r="739" spans="1:13" x14ac:dyDescent="0.25">
      <c r="A739" s="12"/>
      <c r="B739" s="18" t="s">
        <v>758</v>
      </c>
      <c r="C739" s="12" t="str">
        <f>IF(ISERROR(VLOOKUP($B739,Lists!$B$4:$C$12,2,FALSE)),"",VLOOKUP($B739,Lists!$B$4:$C$12,2,FALSE))</f>
        <v/>
      </c>
      <c r="D739" s="18" t="s">
        <v>801</v>
      </c>
      <c r="E739" s="25"/>
      <c r="F739" s="25" t="s">
        <v>1117</v>
      </c>
      <c r="G739" s="25" t="str">
        <f>IF(ISERROR(VLOOKUP($B739&amp;" "&amp;$H739,Lists!$N$4:$O$14,2,FALSE)),"",VLOOKUP($B739&amp;" "&amp;$H739,Lists!$N$4:$O$14,2,FALSE))</f>
        <v/>
      </c>
      <c r="H739" s="25" t="str">
        <f>IF(ISERROR(VLOOKUP($F739,Lists!$L$4:$M$7,2,FALSE)),"",VLOOKUP($F739,Lists!$L$4:$M$7,2,FALSE))</f>
        <v/>
      </c>
      <c r="I739" s="96" t="str">
        <f t="shared" si="26"/>
        <v/>
      </c>
      <c r="J739" s="25" t="str">
        <f t="shared" si="27"/>
        <v/>
      </c>
      <c r="K739" s="25" t="str">
        <f>IF(ISERROR(VLOOKUP($B739,Lists!$B$4:$K$12,10,FALSE)),"",IF(B739="Hydrogen",LOOKUP(D739,Lists!$AL$4:$AL$7,Lists!$AM$4:$AM$7),VLOOKUP($B739,Lists!$B$4:$K$12,10,FALSE)))</f>
        <v/>
      </c>
      <c r="L739" s="4"/>
      <c r="M739" s="4"/>
    </row>
    <row r="740" spans="1:13" x14ac:dyDescent="0.25">
      <c r="A740" s="12"/>
      <c r="B740" s="18" t="s">
        <v>758</v>
      </c>
      <c r="C740" s="12" t="str">
        <f>IF(ISERROR(VLOOKUP($B740,Lists!$B$4:$C$12,2,FALSE)),"",VLOOKUP($B740,Lists!$B$4:$C$12,2,FALSE))</f>
        <v/>
      </c>
      <c r="D740" s="18" t="s">
        <v>801</v>
      </c>
      <c r="E740" s="25"/>
      <c r="F740" s="25" t="s">
        <v>1117</v>
      </c>
      <c r="G740" s="25" t="str">
        <f>IF(ISERROR(VLOOKUP($B740&amp;" "&amp;$H740,Lists!$N$4:$O$14,2,FALSE)),"",VLOOKUP($B740&amp;" "&amp;$H740,Lists!$N$4:$O$14,2,FALSE))</f>
        <v/>
      </c>
      <c r="H740" s="25" t="str">
        <f>IF(ISERROR(VLOOKUP($F740,Lists!$L$4:$M$7,2,FALSE)),"",VLOOKUP($F740,Lists!$L$4:$M$7,2,FALSE))</f>
        <v/>
      </c>
      <c r="I740" s="96" t="str">
        <f t="shared" si="26"/>
        <v/>
      </c>
      <c r="J740" s="25" t="str">
        <f t="shared" si="27"/>
        <v/>
      </c>
      <c r="K740" s="25" t="str">
        <f>IF(ISERROR(VLOOKUP($B740,Lists!$B$4:$K$12,10,FALSE)),"",IF(B740="Hydrogen",LOOKUP(D740,Lists!$AL$4:$AL$7,Lists!$AM$4:$AM$7),VLOOKUP($B740,Lists!$B$4:$K$12,10,FALSE)))</f>
        <v/>
      </c>
      <c r="L740" s="4"/>
      <c r="M740" s="4"/>
    </row>
    <row r="741" spans="1:13" x14ac:dyDescent="0.25">
      <c r="A741" s="12"/>
      <c r="B741" s="18" t="s">
        <v>758</v>
      </c>
      <c r="C741" s="12" t="str">
        <f>IF(ISERROR(VLOOKUP($B741,Lists!$B$4:$C$12,2,FALSE)),"",VLOOKUP($B741,Lists!$B$4:$C$12,2,FALSE))</f>
        <v/>
      </c>
      <c r="D741" s="18" t="s">
        <v>801</v>
      </c>
      <c r="E741" s="25"/>
      <c r="F741" s="25" t="s">
        <v>1117</v>
      </c>
      <c r="G741" s="25" t="str">
        <f>IF(ISERROR(VLOOKUP($B741&amp;" "&amp;$H741,Lists!$N$4:$O$14,2,FALSE)),"",VLOOKUP($B741&amp;" "&amp;$H741,Lists!$N$4:$O$14,2,FALSE))</f>
        <v/>
      </c>
      <c r="H741" s="25" t="str">
        <f>IF(ISERROR(VLOOKUP($F741,Lists!$L$4:$M$7,2,FALSE)),"",VLOOKUP($F741,Lists!$L$4:$M$7,2,FALSE))</f>
        <v/>
      </c>
      <c r="I741" s="96" t="str">
        <f t="shared" si="26"/>
        <v/>
      </c>
      <c r="J741" s="25" t="str">
        <f t="shared" si="27"/>
        <v/>
      </c>
      <c r="K741" s="25" t="str">
        <f>IF(ISERROR(VLOOKUP($B741,Lists!$B$4:$K$12,10,FALSE)),"",IF(B741="Hydrogen",LOOKUP(D741,Lists!$AL$4:$AL$7,Lists!$AM$4:$AM$7),VLOOKUP($B741,Lists!$B$4:$K$12,10,FALSE)))</f>
        <v/>
      </c>
      <c r="L741" s="4"/>
      <c r="M741" s="4"/>
    </row>
    <row r="742" spans="1:13" x14ac:dyDescent="0.25">
      <c r="A742" s="12"/>
      <c r="B742" s="18" t="s">
        <v>758</v>
      </c>
      <c r="C742" s="12" t="str">
        <f>IF(ISERROR(VLOOKUP($B742,Lists!$B$4:$C$12,2,FALSE)),"",VLOOKUP($B742,Lists!$B$4:$C$12,2,FALSE))</f>
        <v/>
      </c>
      <c r="D742" s="18" t="s">
        <v>801</v>
      </c>
      <c r="E742" s="25"/>
      <c r="F742" s="25" t="s">
        <v>1117</v>
      </c>
      <c r="G742" s="25" t="str">
        <f>IF(ISERROR(VLOOKUP($B742&amp;" "&amp;$H742,Lists!$N$4:$O$14,2,FALSE)),"",VLOOKUP($B742&amp;" "&amp;$H742,Lists!$N$4:$O$14,2,FALSE))</f>
        <v/>
      </c>
      <c r="H742" s="25" t="str">
        <f>IF(ISERROR(VLOOKUP($F742,Lists!$L$4:$M$7,2,FALSE)),"",VLOOKUP($F742,Lists!$L$4:$M$7,2,FALSE))</f>
        <v/>
      </c>
      <c r="I742" s="96" t="str">
        <f t="shared" si="26"/>
        <v/>
      </c>
      <c r="J742" s="25" t="str">
        <f t="shared" si="27"/>
        <v/>
      </c>
      <c r="K742" s="25" t="str">
        <f>IF(ISERROR(VLOOKUP($B742,Lists!$B$4:$K$12,10,FALSE)),"",IF(B742="Hydrogen",LOOKUP(D742,Lists!$AL$4:$AL$7,Lists!$AM$4:$AM$7),VLOOKUP($B742,Lists!$B$4:$K$12,10,FALSE)))</f>
        <v/>
      </c>
      <c r="L742" s="4"/>
      <c r="M742" s="4"/>
    </row>
    <row r="743" spans="1:13" x14ac:dyDescent="0.25">
      <c r="A743" s="12"/>
      <c r="B743" s="18" t="s">
        <v>758</v>
      </c>
      <c r="C743" s="12" t="str">
        <f>IF(ISERROR(VLOOKUP($B743,Lists!$B$4:$C$12,2,FALSE)),"",VLOOKUP($B743,Lists!$B$4:$C$12,2,FALSE))</f>
        <v/>
      </c>
      <c r="D743" s="18" t="s">
        <v>801</v>
      </c>
      <c r="E743" s="25"/>
      <c r="F743" s="25" t="s">
        <v>1117</v>
      </c>
      <c r="G743" s="25" t="str">
        <f>IF(ISERROR(VLOOKUP($B743&amp;" "&amp;$H743,Lists!$N$4:$O$14,2,FALSE)),"",VLOOKUP($B743&amp;" "&amp;$H743,Lists!$N$4:$O$14,2,FALSE))</f>
        <v/>
      </c>
      <c r="H743" s="25" t="str">
        <f>IF(ISERROR(VLOOKUP($F743,Lists!$L$4:$M$7,2,FALSE)),"",VLOOKUP($F743,Lists!$L$4:$M$7,2,FALSE))</f>
        <v/>
      </c>
      <c r="I743" s="96" t="str">
        <f t="shared" si="26"/>
        <v/>
      </c>
      <c r="J743" s="25" t="str">
        <f t="shared" si="27"/>
        <v/>
      </c>
      <c r="K743" s="25" t="str">
        <f>IF(ISERROR(VLOOKUP($B743,Lists!$B$4:$K$12,10,FALSE)),"",IF(B743="Hydrogen",LOOKUP(D743,Lists!$AL$4:$AL$7,Lists!$AM$4:$AM$7),VLOOKUP($B743,Lists!$B$4:$K$12,10,FALSE)))</f>
        <v/>
      </c>
      <c r="L743" s="4"/>
      <c r="M743" s="4"/>
    </row>
    <row r="744" spans="1:13" x14ac:dyDescent="0.25">
      <c r="A744" s="12"/>
      <c r="B744" s="18" t="s">
        <v>758</v>
      </c>
      <c r="C744" s="12" t="str">
        <f>IF(ISERROR(VLOOKUP($B744,Lists!$B$4:$C$12,2,FALSE)),"",VLOOKUP($B744,Lists!$B$4:$C$12,2,FALSE))</f>
        <v/>
      </c>
      <c r="D744" s="18" t="s">
        <v>801</v>
      </c>
      <c r="E744" s="25"/>
      <c r="F744" s="25" t="s">
        <v>1117</v>
      </c>
      <c r="G744" s="25" t="str">
        <f>IF(ISERROR(VLOOKUP($B744&amp;" "&amp;$H744,Lists!$N$4:$O$14,2,FALSE)),"",VLOOKUP($B744&amp;" "&amp;$H744,Lists!$N$4:$O$14,2,FALSE))</f>
        <v/>
      </c>
      <c r="H744" s="25" t="str">
        <f>IF(ISERROR(VLOOKUP($F744,Lists!$L$4:$M$7,2,FALSE)),"",VLOOKUP($F744,Lists!$L$4:$M$7,2,FALSE))</f>
        <v/>
      </c>
      <c r="I744" s="96" t="str">
        <f t="shared" si="26"/>
        <v/>
      </c>
      <c r="J744" s="25" t="str">
        <f t="shared" si="27"/>
        <v/>
      </c>
      <c r="K744" s="25" t="str">
        <f>IF(ISERROR(VLOOKUP($B744,Lists!$B$4:$K$12,10,FALSE)),"",IF(B744="Hydrogen",LOOKUP(D744,Lists!$AL$4:$AL$7,Lists!$AM$4:$AM$7),VLOOKUP($B744,Lists!$B$4:$K$12,10,FALSE)))</f>
        <v/>
      </c>
      <c r="L744" s="4"/>
      <c r="M744" s="4"/>
    </row>
    <row r="745" spans="1:13" x14ac:dyDescent="0.25">
      <c r="A745" s="12"/>
      <c r="B745" s="18" t="s">
        <v>758</v>
      </c>
      <c r="C745" s="12" t="str">
        <f>IF(ISERROR(VLOOKUP($B745,Lists!$B$4:$C$12,2,FALSE)),"",VLOOKUP($B745,Lists!$B$4:$C$12,2,FALSE))</f>
        <v/>
      </c>
      <c r="D745" s="18" t="s">
        <v>801</v>
      </c>
      <c r="E745" s="25"/>
      <c r="F745" s="25" t="s">
        <v>1117</v>
      </c>
      <c r="G745" s="25" t="str">
        <f>IF(ISERROR(VLOOKUP($B745&amp;" "&amp;$H745,Lists!$N$4:$O$14,2,FALSE)),"",VLOOKUP($B745&amp;" "&amp;$H745,Lists!$N$4:$O$14,2,FALSE))</f>
        <v/>
      </c>
      <c r="H745" s="25" t="str">
        <f>IF(ISERROR(VLOOKUP($F745,Lists!$L$4:$M$7,2,FALSE)),"",VLOOKUP($F745,Lists!$L$4:$M$7,2,FALSE))</f>
        <v/>
      </c>
      <c r="I745" s="96" t="str">
        <f t="shared" si="26"/>
        <v/>
      </c>
      <c r="J745" s="25" t="str">
        <f t="shared" si="27"/>
        <v/>
      </c>
      <c r="K745" s="25" t="str">
        <f>IF(ISERROR(VLOOKUP($B745,Lists!$B$4:$K$12,10,FALSE)),"",IF(B745="Hydrogen",LOOKUP(D745,Lists!$AL$4:$AL$7,Lists!$AM$4:$AM$7),VLOOKUP($B745,Lists!$B$4:$K$12,10,FALSE)))</f>
        <v/>
      </c>
      <c r="L745" s="4"/>
      <c r="M745" s="4"/>
    </row>
    <row r="746" spans="1:13" x14ac:dyDescent="0.25">
      <c r="A746" s="12"/>
      <c r="B746" s="18" t="s">
        <v>758</v>
      </c>
      <c r="C746" s="12" t="str">
        <f>IF(ISERROR(VLOOKUP($B746,Lists!$B$4:$C$12,2,FALSE)),"",VLOOKUP($B746,Lists!$B$4:$C$12,2,FALSE))</f>
        <v/>
      </c>
      <c r="D746" s="18" t="s">
        <v>801</v>
      </c>
      <c r="E746" s="25"/>
      <c r="F746" s="25" t="s">
        <v>1117</v>
      </c>
      <c r="G746" s="25" t="str">
        <f>IF(ISERROR(VLOOKUP($B746&amp;" "&amp;$H746,Lists!$N$4:$O$14,2,FALSE)),"",VLOOKUP($B746&amp;" "&amp;$H746,Lists!$N$4:$O$14,2,FALSE))</f>
        <v/>
      </c>
      <c r="H746" s="25" t="str">
        <f>IF(ISERROR(VLOOKUP($F746,Lists!$L$4:$M$7,2,FALSE)),"",VLOOKUP($F746,Lists!$L$4:$M$7,2,FALSE))</f>
        <v/>
      </c>
      <c r="I746" s="96" t="str">
        <f t="shared" si="26"/>
        <v/>
      </c>
      <c r="J746" s="25" t="str">
        <f t="shared" si="27"/>
        <v/>
      </c>
      <c r="K746" s="25" t="str">
        <f>IF(ISERROR(VLOOKUP($B746,Lists!$B$4:$K$12,10,FALSE)),"",IF(B746="Hydrogen",LOOKUP(D746,Lists!$AL$4:$AL$7,Lists!$AM$4:$AM$7),VLOOKUP($B746,Lists!$B$4:$K$12,10,FALSE)))</f>
        <v/>
      </c>
      <c r="L746" s="4"/>
      <c r="M746" s="4"/>
    </row>
    <row r="747" spans="1:13" x14ac:dyDescent="0.25">
      <c r="A747" s="12"/>
      <c r="B747" s="18" t="s">
        <v>758</v>
      </c>
      <c r="C747" s="12" t="str">
        <f>IF(ISERROR(VLOOKUP($B747,Lists!$B$4:$C$12,2,FALSE)),"",VLOOKUP($B747,Lists!$B$4:$C$12,2,FALSE))</f>
        <v/>
      </c>
      <c r="D747" s="18" t="s">
        <v>801</v>
      </c>
      <c r="E747" s="25"/>
      <c r="F747" s="25" t="s">
        <v>1117</v>
      </c>
      <c r="G747" s="25" t="str">
        <f>IF(ISERROR(VLOOKUP($B747&amp;" "&amp;$H747,Lists!$N$4:$O$14,2,FALSE)),"",VLOOKUP($B747&amp;" "&amp;$H747,Lists!$N$4:$O$14,2,FALSE))</f>
        <v/>
      </c>
      <c r="H747" s="25" t="str">
        <f>IF(ISERROR(VLOOKUP($F747,Lists!$L$4:$M$7,2,FALSE)),"",VLOOKUP($F747,Lists!$L$4:$M$7,2,FALSE))</f>
        <v/>
      </c>
      <c r="I747" s="96" t="str">
        <f t="shared" si="26"/>
        <v/>
      </c>
      <c r="J747" s="25" t="str">
        <f t="shared" si="27"/>
        <v/>
      </c>
      <c r="K747" s="25" t="str">
        <f>IF(ISERROR(VLOOKUP($B747,Lists!$B$4:$K$12,10,FALSE)),"",IF(B747="Hydrogen",LOOKUP(D747,Lists!$AL$4:$AL$7,Lists!$AM$4:$AM$7),VLOOKUP($B747,Lists!$B$4:$K$12,10,FALSE)))</f>
        <v/>
      </c>
      <c r="L747" s="4"/>
      <c r="M747" s="4"/>
    </row>
    <row r="748" spans="1:13" x14ac:dyDescent="0.25">
      <c r="A748" s="12"/>
      <c r="B748" s="18" t="s">
        <v>758</v>
      </c>
      <c r="C748" s="12" t="str">
        <f>IF(ISERROR(VLOOKUP($B748,Lists!$B$4:$C$12,2,FALSE)),"",VLOOKUP($B748,Lists!$B$4:$C$12,2,FALSE))</f>
        <v/>
      </c>
      <c r="D748" s="18" t="s">
        <v>801</v>
      </c>
      <c r="E748" s="25"/>
      <c r="F748" s="25" t="s">
        <v>1117</v>
      </c>
      <c r="G748" s="25" t="str">
        <f>IF(ISERROR(VLOOKUP($B748&amp;" "&amp;$H748,Lists!$N$4:$O$14,2,FALSE)),"",VLOOKUP($B748&amp;" "&amp;$H748,Lists!$N$4:$O$14,2,FALSE))</f>
        <v/>
      </c>
      <c r="H748" s="25" t="str">
        <f>IF(ISERROR(VLOOKUP($F748,Lists!$L$4:$M$7,2,FALSE)),"",VLOOKUP($F748,Lists!$L$4:$M$7,2,FALSE))</f>
        <v/>
      </c>
      <c r="I748" s="96" t="str">
        <f t="shared" si="26"/>
        <v/>
      </c>
      <c r="J748" s="25" t="str">
        <f t="shared" si="27"/>
        <v/>
      </c>
      <c r="K748" s="25" t="str">
        <f>IF(ISERROR(VLOOKUP($B748,Lists!$B$4:$K$12,10,FALSE)),"",IF(B748="Hydrogen",LOOKUP(D748,Lists!$AL$4:$AL$7,Lists!$AM$4:$AM$7),VLOOKUP($B748,Lists!$B$4:$K$12,10,FALSE)))</f>
        <v/>
      </c>
      <c r="L748" s="4"/>
      <c r="M748" s="4"/>
    </row>
    <row r="749" spans="1:13" x14ac:dyDescent="0.25">
      <c r="A749" s="12"/>
      <c r="B749" s="18" t="s">
        <v>758</v>
      </c>
      <c r="C749" s="12" t="str">
        <f>IF(ISERROR(VLOOKUP($B749,Lists!$B$4:$C$12,2,FALSE)),"",VLOOKUP($B749,Lists!$B$4:$C$12,2,FALSE))</f>
        <v/>
      </c>
      <c r="D749" s="18" t="s">
        <v>801</v>
      </c>
      <c r="E749" s="25"/>
      <c r="F749" s="25" t="s">
        <v>1117</v>
      </c>
      <c r="G749" s="25" t="str">
        <f>IF(ISERROR(VLOOKUP($B749&amp;" "&amp;$H749,Lists!$N$4:$O$14,2,FALSE)),"",VLOOKUP($B749&amp;" "&amp;$H749,Lists!$N$4:$O$14,2,FALSE))</f>
        <v/>
      </c>
      <c r="H749" s="25" t="str">
        <f>IF(ISERROR(VLOOKUP($F749,Lists!$L$4:$M$7,2,FALSE)),"",VLOOKUP($F749,Lists!$L$4:$M$7,2,FALSE))</f>
        <v/>
      </c>
      <c r="I749" s="96" t="str">
        <f t="shared" si="26"/>
        <v/>
      </c>
      <c r="J749" s="25" t="str">
        <f t="shared" si="27"/>
        <v/>
      </c>
      <c r="K749" s="25" t="str">
        <f>IF(ISERROR(VLOOKUP($B749,Lists!$B$4:$K$12,10,FALSE)),"",IF(B749="Hydrogen",LOOKUP(D749,Lists!$AL$4:$AL$7,Lists!$AM$4:$AM$7),VLOOKUP($B749,Lists!$B$4:$K$12,10,FALSE)))</f>
        <v/>
      </c>
      <c r="L749" s="4"/>
      <c r="M749" s="4"/>
    </row>
    <row r="750" spans="1:13" x14ac:dyDescent="0.25">
      <c r="A750" s="12"/>
      <c r="B750" s="18" t="s">
        <v>758</v>
      </c>
      <c r="C750" s="12" t="str">
        <f>IF(ISERROR(VLOOKUP($B750,Lists!$B$4:$C$12,2,FALSE)),"",VLOOKUP($B750,Lists!$B$4:$C$12,2,FALSE))</f>
        <v/>
      </c>
      <c r="D750" s="18" t="s">
        <v>801</v>
      </c>
      <c r="E750" s="25"/>
      <c r="F750" s="25" t="s">
        <v>1117</v>
      </c>
      <c r="G750" s="25" t="str">
        <f>IF(ISERROR(VLOOKUP($B750&amp;" "&amp;$H750,Lists!$N$4:$O$14,2,FALSE)),"",VLOOKUP($B750&amp;" "&amp;$H750,Lists!$N$4:$O$14,2,FALSE))</f>
        <v/>
      </c>
      <c r="H750" s="25" t="str">
        <f>IF(ISERROR(VLOOKUP($F750,Lists!$L$4:$M$7,2,FALSE)),"",VLOOKUP($F750,Lists!$L$4:$M$7,2,FALSE))</f>
        <v/>
      </c>
      <c r="I750" s="96" t="str">
        <f t="shared" si="26"/>
        <v/>
      </c>
      <c r="J750" s="25" t="str">
        <f t="shared" si="27"/>
        <v/>
      </c>
      <c r="K750" s="25" t="str">
        <f>IF(ISERROR(VLOOKUP($B750,Lists!$B$4:$K$12,10,FALSE)),"",IF(B750="Hydrogen",LOOKUP(D750,Lists!$AL$4:$AL$7,Lists!$AM$4:$AM$7),VLOOKUP($B750,Lists!$B$4:$K$12,10,FALSE)))</f>
        <v/>
      </c>
      <c r="L750" s="4"/>
      <c r="M750" s="4"/>
    </row>
    <row r="751" spans="1:13" x14ac:dyDescent="0.25">
      <c r="A751" s="12"/>
      <c r="B751" s="18" t="s">
        <v>758</v>
      </c>
      <c r="C751" s="12" t="str">
        <f>IF(ISERROR(VLOOKUP($B751,Lists!$B$4:$C$12,2,FALSE)),"",VLOOKUP($B751,Lists!$B$4:$C$12,2,FALSE))</f>
        <v/>
      </c>
      <c r="D751" s="18" t="s">
        <v>801</v>
      </c>
      <c r="E751" s="25"/>
      <c r="F751" s="25" t="s">
        <v>1117</v>
      </c>
      <c r="G751" s="25" t="str">
        <f>IF(ISERROR(VLOOKUP($B751&amp;" "&amp;$H751,Lists!$N$4:$O$14,2,FALSE)),"",VLOOKUP($B751&amp;" "&amp;$H751,Lists!$N$4:$O$14,2,FALSE))</f>
        <v/>
      </c>
      <c r="H751" s="25" t="str">
        <f>IF(ISERROR(VLOOKUP($F751,Lists!$L$4:$M$7,2,FALSE)),"",VLOOKUP($F751,Lists!$L$4:$M$7,2,FALSE))</f>
        <v/>
      </c>
      <c r="I751" s="96" t="str">
        <f t="shared" si="26"/>
        <v/>
      </c>
      <c r="J751" s="25" t="str">
        <f t="shared" si="27"/>
        <v/>
      </c>
      <c r="K751" s="25" t="str">
        <f>IF(ISERROR(VLOOKUP($B751,Lists!$B$4:$K$12,10,FALSE)),"",IF(B751="Hydrogen",LOOKUP(D751,Lists!$AL$4:$AL$7,Lists!$AM$4:$AM$7),VLOOKUP($B751,Lists!$B$4:$K$12,10,FALSE)))</f>
        <v/>
      </c>
      <c r="L751" s="4"/>
      <c r="M751" s="4"/>
    </row>
    <row r="752" spans="1:13" x14ac:dyDescent="0.25">
      <c r="A752" s="12"/>
      <c r="B752" s="18" t="s">
        <v>758</v>
      </c>
      <c r="C752" s="12" t="str">
        <f>IF(ISERROR(VLOOKUP($B752,Lists!$B$4:$C$12,2,FALSE)),"",VLOOKUP($B752,Lists!$B$4:$C$12,2,FALSE))</f>
        <v/>
      </c>
      <c r="D752" s="18" t="s">
        <v>801</v>
      </c>
      <c r="E752" s="25"/>
      <c r="F752" s="25" t="s">
        <v>1117</v>
      </c>
      <c r="G752" s="25" t="str">
        <f>IF(ISERROR(VLOOKUP($B752&amp;" "&amp;$H752,Lists!$N$4:$O$14,2,FALSE)),"",VLOOKUP($B752&amp;" "&amp;$H752,Lists!$N$4:$O$14,2,FALSE))</f>
        <v/>
      </c>
      <c r="H752" s="25" t="str">
        <f>IF(ISERROR(VLOOKUP($F752,Lists!$L$4:$M$7,2,FALSE)),"",VLOOKUP($F752,Lists!$L$4:$M$7,2,FALSE))</f>
        <v/>
      </c>
      <c r="I752" s="96" t="str">
        <f t="shared" si="26"/>
        <v/>
      </c>
      <c r="J752" s="25" t="str">
        <f t="shared" si="27"/>
        <v/>
      </c>
      <c r="K752" s="25" t="str">
        <f>IF(ISERROR(VLOOKUP($B752,Lists!$B$4:$K$12,10,FALSE)),"",IF(B752="Hydrogen",LOOKUP(D752,Lists!$AL$4:$AL$7,Lists!$AM$4:$AM$7),VLOOKUP($B752,Lists!$B$4:$K$12,10,FALSE)))</f>
        <v/>
      </c>
      <c r="L752" s="4"/>
      <c r="M752" s="4"/>
    </row>
    <row r="753" spans="1:13" x14ac:dyDescent="0.25">
      <c r="A753" s="12"/>
      <c r="B753" s="18" t="s">
        <v>758</v>
      </c>
      <c r="C753" s="12" t="str">
        <f>IF(ISERROR(VLOOKUP($B753,Lists!$B$4:$C$12,2,FALSE)),"",VLOOKUP($B753,Lists!$B$4:$C$12,2,FALSE))</f>
        <v/>
      </c>
      <c r="D753" s="18" t="s">
        <v>801</v>
      </c>
      <c r="E753" s="25"/>
      <c r="F753" s="25" t="s">
        <v>1117</v>
      </c>
      <c r="G753" s="25" t="str">
        <f>IF(ISERROR(VLOOKUP($B753&amp;" "&amp;$H753,Lists!$N$4:$O$14,2,FALSE)),"",VLOOKUP($B753&amp;" "&amp;$H753,Lists!$N$4:$O$14,2,FALSE))</f>
        <v/>
      </c>
      <c r="H753" s="25" t="str">
        <f>IF(ISERROR(VLOOKUP($F753,Lists!$L$4:$M$7,2,FALSE)),"",VLOOKUP($F753,Lists!$L$4:$M$7,2,FALSE))</f>
        <v/>
      </c>
      <c r="I753" s="96" t="str">
        <f t="shared" si="26"/>
        <v/>
      </c>
      <c r="J753" s="25" t="str">
        <f t="shared" si="27"/>
        <v/>
      </c>
      <c r="K753" s="25" t="str">
        <f>IF(ISERROR(VLOOKUP($B753,Lists!$B$4:$K$12,10,FALSE)),"",IF(B753="Hydrogen",LOOKUP(D753,Lists!$AL$4:$AL$7,Lists!$AM$4:$AM$7),VLOOKUP($B753,Lists!$B$4:$K$12,10,FALSE)))</f>
        <v/>
      </c>
      <c r="L753" s="4"/>
      <c r="M753" s="4"/>
    </row>
    <row r="754" spans="1:13" x14ac:dyDescent="0.25">
      <c r="A754" s="12"/>
      <c r="B754" s="18" t="s">
        <v>758</v>
      </c>
      <c r="C754" s="12" t="str">
        <f>IF(ISERROR(VLOOKUP($B754,Lists!$B$4:$C$12,2,FALSE)),"",VLOOKUP($B754,Lists!$B$4:$C$12,2,FALSE))</f>
        <v/>
      </c>
      <c r="D754" s="18" t="s">
        <v>801</v>
      </c>
      <c r="E754" s="25"/>
      <c r="F754" s="25" t="s">
        <v>1117</v>
      </c>
      <c r="G754" s="25" t="str">
        <f>IF(ISERROR(VLOOKUP($B754&amp;" "&amp;$H754,Lists!$N$4:$O$14,2,FALSE)),"",VLOOKUP($B754&amp;" "&amp;$H754,Lists!$N$4:$O$14,2,FALSE))</f>
        <v/>
      </c>
      <c r="H754" s="25" t="str">
        <f>IF(ISERROR(VLOOKUP($F754,Lists!$L$4:$M$7,2,FALSE)),"",VLOOKUP($F754,Lists!$L$4:$M$7,2,FALSE))</f>
        <v/>
      </c>
      <c r="I754" s="96" t="str">
        <f t="shared" si="26"/>
        <v/>
      </c>
      <c r="J754" s="25" t="str">
        <f t="shared" si="27"/>
        <v/>
      </c>
      <c r="K754" s="25" t="str">
        <f>IF(ISERROR(VLOOKUP($B754,Lists!$B$4:$K$12,10,FALSE)),"",IF(B754="Hydrogen",LOOKUP(D754,Lists!$AL$4:$AL$7,Lists!$AM$4:$AM$7),VLOOKUP($B754,Lists!$B$4:$K$12,10,FALSE)))</f>
        <v/>
      </c>
      <c r="L754" s="4"/>
      <c r="M754" s="4"/>
    </row>
    <row r="755" spans="1:13" x14ac:dyDescent="0.25">
      <c r="A755" s="12"/>
      <c r="B755" s="18" t="s">
        <v>758</v>
      </c>
      <c r="C755" s="12" t="str">
        <f>IF(ISERROR(VLOOKUP($B755,Lists!$B$4:$C$12,2,FALSE)),"",VLOOKUP($B755,Lists!$B$4:$C$12,2,FALSE))</f>
        <v/>
      </c>
      <c r="D755" s="18" t="s">
        <v>801</v>
      </c>
      <c r="E755" s="25"/>
      <c r="F755" s="25" t="s">
        <v>1117</v>
      </c>
      <c r="G755" s="25" t="str">
        <f>IF(ISERROR(VLOOKUP($B755&amp;" "&amp;$H755,Lists!$N$4:$O$14,2,FALSE)),"",VLOOKUP($B755&amp;" "&amp;$H755,Lists!$N$4:$O$14,2,FALSE))</f>
        <v/>
      </c>
      <c r="H755" s="25" t="str">
        <f>IF(ISERROR(VLOOKUP($F755,Lists!$L$4:$M$7,2,FALSE)),"",VLOOKUP($F755,Lists!$L$4:$M$7,2,FALSE))</f>
        <v/>
      </c>
      <c r="I755" s="96" t="str">
        <f t="shared" si="26"/>
        <v/>
      </c>
      <c r="J755" s="25" t="str">
        <f t="shared" si="27"/>
        <v/>
      </c>
      <c r="K755" s="25" t="str">
        <f>IF(ISERROR(VLOOKUP($B755,Lists!$B$4:$K$12,10,FALSE)),"",IF(B755="Hydrogen",LOOKUP(D755,Lists!$AL$4:$AL$7,Lists!$AM$4:$AM$7),VLOOKUP($B755,Lists!$B$4:$K$12,10,FALSE)))</f>
        <v/>
      </c>
      <c r="L755" s="4"/>
      <c r="M755" s="4"/>
    </row>
    <row r="756" spans="1:13" x14ac:dyDescent="0.25">
      <c r="A756" s="12"/>
      <c r="B756" s="18" t="s">
        <v>758</v>
      </c>
      <c r="C756" s="12" t="str">
        <f>IF(ISERROR(VLOOKUP($B756,Lists!$B$4:$C$12,2,FALSE)),"",VLOOKUP($B756,Lists!$B$4:$C$12,2,FALSE))</f>
        <v/>
      </c>
      <c r="D756" s="18" t="s">
        <v>801</v>
      </c>
      <c r="E756" s="25"/>
      <c r="F756" s="25" t="s">
        <v>1117</v>
      </c>
      <c r="G756" s="25" t="str">
        <f>IF(ISERROR(VLOOKUP($B756&amp;" "&amp;$H756,Lists!$N$4:$O$14,2,FALSE)),"",VLOOKUP($B756&amp;" "&amp;$H756,Lists!$N$4:$O$14,2,FALSE))</f>
        <v/>
      </c>
      <c r="H756" s="25" t="str">
        <f>IF(ISERROR(VLOOKUP($F756,Lists!$L$4:$M$7,2,FALSE)),"",VLOOKUP($F756,Lists!$L$4:$M$7,2,FALSE))</f>
        <v/>
      </c>
      <c r="I756" s="96" t="str">
        <f t="shared" si="26"/>
        <v/>
      </c>
      <c r="J756" s="25" t="str">
        <f t="shared" si="27"/>
        <v/>
      </c>
      <c r="K756" s="25" t="str">
        <f>IF(ISERROR(VLOOKUP($B756,Lists!$B$4:$K$12,10,FALSE)),"",IF(B756="Hydrogen",LOOKUP(D756,Lists!$AL$4:$AL$7,Lists!$AM$4:$AM$7),VLOOKUP($B756,Lists!$B$4:$K$12,10,FALSE)))</f>
        <v/>
      </c>
      <c r="L756" s="4"/>
      <c r="M756" s="4"/>
    </row>
    <row r="757" spans="1:13" x14ac:dyDescent="0.25">
      <c r="A757" s="12"/>
      <c r="B757" s="18" t="s">
        <v>758</v>
      </c>
      <c r="C757" s="12" t="str">
        <f>IF(ISERROR(VLOOKUP($B757,Lists!$B$4:$C$12,2,FALSE)),"",VLOOKUP($B757,Lists!$B$4:$C$12,2,FALSE))</f>
        <v/>
      </c>
      <c r="D757" s="18" t="s">
        <v>801</v>
      </c>
      <c r="E757" s="25"/>
      <c r="F757" s="25" t="s">
        <v>1117</v>
      </c>
      <c r="G757" s="25" t="str">
        <f>IF(ISERROR(VLOOKUP($B757&amp;" "&amp;$H757,Lists!$N$4:$O$14,2,FALSE)),"",VLOOKUP($B757&amp;" "&amp;$H757,Lists!$N$4:$O$14,2,FALSE))</f>
        <v/>
      </c>
      <c r="H757" s="25" t="str">
        <f>IF(ISERROR(VLOOKUP($F757,Lists!$L$4:$M$7,2,FALSE)),"",VLOOKUP($F757,Lists!$L$4:$M$7,2,FALSE))</f>
        <v/>
      </c>
      <c r="I757" s="96" t="str">
        <f t="shared" si="26"/>
        <v/>
      </c>
      <c r="J757" s="25" t="str">
        <f t="shared" si="27"/>
        <v/>
      </c>
      <c r="K757" s="25" t="str">
        <f>IF(ISERROR(VLOOKUP($B757,Lists!$B$4:$K$12,10,FALSE)),"",IF(B757="Hydrogen",LOOKUP(D757,Lists!$AL$4:$AL$7,Lists!$AM$4:$AM$7),VLOOKUP($B757,Lists!$B$4:$K$12,10,FALSE)))</f>
        <v/>
      </c>
      <c r="L757" s="4"/>
      <c r="M757" s="4"/>
    </row>
    <row r="758" spans="1:13" x14ac:dyDescent="0.25">
      <c r="A758" s="12"/>
      <c r="B758" s="18" t="s">
        <v>758</v>
      </c>
      <c r="C758" s="12" t="str">
        <f>IF(ISERROR(VLOOKUP($B758,Lists!$B$4:$C$12,2,FALSE)),"",VLOOKUP($B758,Lists!$B$4:$C$12,2,FALSE))</f>
        <v/>
      </c>
      <c r="D758" s="18" t="s">
        <v>801</v>
      </c>
      <c r="E758" s="25"/>
      <c r="F758" s="25" t="s">
        <v>1117</v>
      </c>
      <c r="G758" s="25" t="str">
        <f>IF(ISERROR(VLOOKUP($B758&amp;" "&amp;$H758,Lists!$N$4:$O$14,2,FALSE)),"",VLOOKUP($B758&amp;" "&amp;$H758,Lists!$N$4:$O$14,2,FALSE))</f>
        <v/>
      </c>
      <c r="H758" s="25" t="str">
        <f>IF(ISERROR(VLOOKUP($F758,Lists!$L$4:$M$7,2,FALSE)),"",VLOOKUP($F758,Lists!$L$4:$M$7,2,FALSE))</f>
        <v/>
      </c>
      <c r="I758" s="96" t="str">
        <f t="shared" si="26"/>
        <v/>
      </c>
      <c r="J758" s="25" t="str">
        <f t="shared" si="27"/>
        <v/>
      </c>
      <c r="K758" s="25" t="str">
        <f>IF(ISERROR(VLOOKUP($B758,Lists!$B$4:$K$12,10,FALSE)),"",IF(B758="Hydrogen",LOOKUP(D758,Lists!$AL$4:$AL$7,Lists!$AM$4:$AM$7),VLOOKUP($B758,Lists!$B$4:$K$12,10,FALSE)))</f>
        <v/>
      </c>
      <c r="L758" s="4"/>
      <c r="M758" s="4"/>
    </row>
    <row r="759" spans="1:13" x14ac:dyDescent="0.25">
      <c r="A759" s="12"/>
      <c r="B759" s="18" t="s">
        <v>758</v>
      </c>
      <c r="C759" s="12" t="str">
        <f>IF(ISERROR(VLOOKUP($B759,Lists!$B$4:$C$12,2,FALSE)),"",VLOOKUP($B759,Lists!$B$4:$C$12,2,FALSE))</f>
        <v/>
      </c>
      <c r="D759" s="18" t="s">
        <v>801</v>
      </c>
      <c r="E759" s="25"/>
      <c r="F759" s="25" t="s">
        <v>1117</v>
      </c>
      <c r="G759" s="25" t="str">
        <f>IF(ISERROR(VLOOKUP($B759&amp;" "&amp;$H759,Lists!$N$4:$O$14,2,FALSE)),"",VLOOKUP($B759&amp;" "&amp;$H759,Lists!$N$4:$O$14,2,FALSE))</f>
        <v/>
      </c>
      <c r="H759" s="25" t="str">
        <f>IF(ISERROR(VLOOKUP($F759,Lists!$L$4:$M$7,2,FALSE)),"",VLOOKUP($F759,Lists!$L$4:$M$7,2,FALSE))</f>
        <v/>
      </c>
      <c r="I759" s="96" t="str">
        <f t="shared" si="26"/>
        <v/>
      </c>
      <c r="J759" s="25" t="str">
        <f t="shared" si="27"/>
        <v/>
      </c>
      <c r="K759" s="25" t="str">
        <f>IF(ISERROR(VLOOKUP($B759,Lists!$B$4:$K$12,10,FALSE)),"",IF(B759="Hydrogen",LOOKUP(D759,Lists!$AL$4:$AL$7,Lists!$AM$4:$AM$7),VLOOKUP($B759,Lists!$B$4:$K$12,10,FALSE)))</f>
        <v/>
      </c>
      <c r="L759" s="4"/>
      <c r="M759" s="4"/>
    </row>
    <row r="760" spans="1:13" x14ac:dyDescent="0.25">
      <c r="A760" s="12"/>
      <c r="B760" s="18" t="s">
        <v>758</v>
      </c>
      <c r="C760" s="12" t="str">
        <f>IF(ISERROR(VLOOKUP($B760,Lists!$B$4:$C$12,2,FALSE)),"",VLOOKUP($B760,Lists!$B$4:$C$12,2,FALSE))</f>
        <v/>
      </c>
      <c r="D760" s="18" t="s">
        <v>801</v>
      </c>
      <c r="E760" s="25"/>
      <c r="F760" s="25" t="s">
        <v>1117</v>
      </c>
      <c r="G760" s="25" t="str">
        <f>IF(ISERROR(VLOOKUP($B760&amp;" "&amp;$H760,Lists!$N$4:$O$14,2,FALSE)),"",VLOOKUP($B760&amp;" "&amp;$H760,Lists!$N$4:$O$14,2,FALSE))</f>
        <v/>
      </c>
      <c r="H760" s="25" t="str">
        <f>IF(ISERROR(VLOOKUP($F760,Lists!$L$4:$M$7,2,FALSE)),"",VLOOKUP($F760,Lists!$L$4:$M$7,2,FALSE))</f>
        <v/>
      </c>
      <c r="I760" s="96" t="str">
        <f t="shared" si="26"/>
        <v/>
      </c>
      <c r="J760" s="25" t="str">
        <f t="shared" si="27"/>
        <v/>
      </c>
      <c r="K760" s="25" t="str">
        <f>IF(ISERROR(VLOOKUP($B760,Lists!$B$4:$K$12,10,FALSE)),"",IF(B760="Hydrogen",LOOKUP(D760,Lists!$AL$4:$AL$7,Lists!$AM$4:$AM$7),VLOOKUP($B760,Lists!$B$4:$K$12,10,FALSE)))</f>
        <v/>
      </c>
      <c r="L760" s="4"/>
      <c r="M760" s="4"/>
    </row>
    <row r="761" spans="1:13" x14ac:dyDescent="0.25">
      <c r="A761" s="12"/>
      <c r="B761" s="18" t="s">
        <v>758</v>
      </c>
      <c r="C761" s="12" t="str">
        <f>IF(ISERROR(VLOOKUP($B761,Lists!$B$4:$C$12,2,FALSE)),"",VLOOKUP($B761,Lists!$B$4:$C$12,2,FALSE))</f>
        <v/>
      </c>
      <c r="D761" s="18" t="s">
        <v>801</v>
      </c>
      <c r="E761" s="25"/>
      <c r="F761" s="25" t="s">
        <v>1117</v>
      </c>
      <c r="G761" s="25" t="str">
        <f>IF(ISERROR(VLOOKUP($B761&amp;" "&amp;$H761,Lists!$N$4:$O$14,2,FALSE)),"",VLOOKUP($B761&amp;" "&amp;$H761,Lists!$N$4:$O$14,2,FALSE))</f>
        <v/>
      </c>
      <c r="H761" s="25" t="str">
        <f>IF(ISERROR(VLOOKUP($F761,Lists!$L$4:$M$7,2,FALSE)),"",VLOOKUP($F761,Lists!$L$4:$M$7,2,FALSE))</f>
        <v/>
      </c>
      <c r="I761" s="96" t="str">
        <f t="shared" si="26"/>
        <v/>
      </c>
      <c r="J761" s="25" t="str">
        <f t="shared" si="27"/>
        <v/>
      </c>
      <c r="K761" s="25" t="str">
        <f>IF(ISERROR(VLOOKUP($B761,Lists!$B$4:$K$12,10,FALSE)),"",IF(B761="Hydrogen",LOOKUP(D761,Lists!$AL$4:$AL$7,Lists!$AM$4:$AM$7),VLOOKUP($B761,Lists!$B$4:$K$12,10,FALSE)))</f>
        <v/>
      </c>
      <c r="L761" s="4"/>
      <c r="M761" s="4"/>
    </row>
    <row r="762" spans="1:13" x14ac:dyDescent="0.25">
      <c r="A762" s="12"/>
      <c r="B762" s="18" t="s">
        <v>758</v>
      </c>
      <c r="C762" s="12" t="str">
        <f>IF(ISERROR(VLOOKUP($B762,Lists!$B$4:$C$12,2,FALSE)),"",VLOOKUP($B762,Lists!$B$4:$C$12,2,FALSE))</f>
        <v/>
      </c>
      <c r="D762" s="18" t="s">
        <v>801</v>
      </c>
      <c r="E762" s="25"/>
      <c r="F762" s="25" t="s">
        <v>1117</v>
      </c>
      <c r="G762" s="25" t="str">
        <f>IF(ISERROR(VLOOKUP($B762&amp;" "&amp;$H762,Lists!$N$4:$O$14,2,FALSE)),"",VLOOKUP($B762&amp;" "&amp;$H762,Lists!$N$4:$O$14,2,FALSE))</f>
        <v/>
      </c>
      <c r="H762" s="25" t="str">
        <f>IF(ISERROR(VLOOKUP($F762,Lists!$L$4:$M$7,2,FALSE)),"",VLOOKUP($F762,Lists!$L$4:$M$7,2,FALSE))</f>
        <v/>
      </c>
      <c r="I762" s="96" t="str">
        <f t="shared" si="26"/>
        <v/>
      </c>
      <c r="J762" s="25" t="str">
        <f t="shared" si="27"/>
        <v/>
      </c>
      <c r="K762" s="25" t="str">
        <f>IF(ISERROR(VLOOKUP($B762,Lists!$B$4:$K$12,10,FALSE)),"",IF(B762="Hydrogen",LOOKUP(D762,Lists!$AL$4:$AL$7,Lists!$AM$4:$AM$7),VLOOKUP($B762,Lists!$B$4:$K$12,10,FALSE)))</f>
        <v/>
      </c>
      <c r="L762" s="4"/>
      <c r="M762" s="4"/>
    </row>
    <row r="763" spans="1:13" x14ac:dyDescent="0.25">
      <c r="A763" s="12"/>
      <c r="B763" s="18" t="s">
        <v>758</v>
      </c>
      <c r="C763" s="12" t="str">
        <f>IF(ISERROR(VLOOKUP($B763,Lists!$B$4:$C$12,2,FALSE)),"",VLOOKUP($B763,Lists!$B$4:$C$12,2,FALSE))</f>
        <v/>
      </c>
      <c r="D763" s="18" t="s">
        <v>801</v>
      </c>
      <c r="E763" s="25"/>
      <c r="F763" s="25" t="s">
        <v>1117</v>
      </c>
      <c r="G763" s="25" t="str">
        <f>IF(ISERROR(VLOOKUP($B763&amp;" "&amp;$H763,Lists!$N$4:$O$14,2,FALSE)),"",VLOOKUP($B763&amp;" "&amp;$H763,Lists!$N$4:$O$14,2,FALSE))</f>
        <v/>
      </c>
      <c r="H763" s="25" t="str">
        <f>IF(ISERROR(VLOOKUP($F763,Lists!$L$4:$M$7,2,FALSE)),"",VLOOKUP($F763,Lists!$L$4:$M$7,2,FALSE))</f>
        <v/>
      </c>
      <c r="I763" s="96" t="str">
        <f t="shared" si="26"/>
        <v/>
      </c>
      <c r="J763" s="25" t="str">
        <f t="shared" si="27"/>
        <v/>
      </c>
      <c r="K763" s="25" t="str">
        <f>IF(ISERROR(VLOOKUP($B763,Lists!$B$4:$K$12,10,FALSE)),"",IF(B763="Hydrogen",LOOKUP(D763,Lists!$AL$4:$AL$7,Lists!$AM$4:$AM$7),VLOOKUP($B763,Lists!$B$4:$K$12,10,FALSE)))</f>
        <v/>
      </c>
      <c r="L763" s="4"/>
      <c r="M763" s="4"/>
    </row>
    <row r="764" spans="1:13" x14ac:dyDescent="0.25">
      <c r="A764" s="12"/>
      <c r="B764" s="18" t="s">
        <v>758</v>
      </c>
      <c r="C764" s="12" t="str">
        <f>IF(ISERROR(VLOOKUP($B764,Lists!$B$4:$C$12,2,FALSE)),"",VLOOKUP($B764,Lists!$B$4:$C$12,2,FALSE))</f>
        <v/>
      </c>
      <c r="D764" s="18" t="s">
        <v>801</v>
      </c>
      <c r="E764" s="25"/>
      <c r="F764" s="25" t="s">
        <v>1117</v>
      </c>
      <c r="G764" s="25" t="str">
        <f>IF(ISERROR(VLOOKUP($B764&amp;" "&amp;$H764,Lists!$N$4:$O$14,2,FALSE)),"",VLOOKUP($B764&amp;" "&amp;$H764,Lists!$N$4:$O$14,2,FALSE))</f>
        <v/>
      </c>
      <c r="H764" s="25" t="str">
        <f>IF(ISERROR(VLOOKUP($F764,Lists!$L$4:$M$7,2,FALSE)),"",VLOOKUP($F764,Lists!$L$4:$M$7,2,FALSE))</f>
        <v/>
      </c>
      <c r="I764" s="96" t="str">
        <f t="shared" si="26"/>
        <v/>
      </c>
      <c r="J764" s="25" t="str">
        <f t="shared" si="27"/>
        <v/>
      </c>
      <c r="K764" s="25" t="str">
        <f>IF(ISERROR(VLOOKUP($B764,Lists!$B$4:$K$12,10,FALSE)),"",IF(B764="Hydrogen",LOOKUP(D764,Lists!$AL$4:$AL$7,Lists!$AM$4:$AM$7),VLOOKUP($B764,Lists!$B$4:$K$12,10,FALSE)))</f>
        <v/>
      </c>
      <c r="L764" s="4"/>
      <c r="M764" s="4"/>
    </row>
    <row r="765" spans="1:13" x14ac:dyDescent="0.25">
      <c r="A765" s="12"/>
      <c r="B765" s="18" t="s">
        <v>758</v>
      </c>
      <c r="C765" s="12" t="str">
        <f>IF(ISERROR(VLOOKUP($B765,Lists!$B$4:$C$12,2,FALSE)),"",VLOOKUP($B765,Lists!$B$4:$C$12,2,FALSE))</f>
        <v/>
      </c>
      <c r="D765" s="18" t="s">
        <v>801</v>
      </c>
      <c r="E765" s="25"/>
      <c r="F765" s="25" t="s">
        <v>1117</v>
      </c>
      <c r="G765" s="25" t="str">
        <f>IF(ISERROR(VLOOKUP($B765&amp;" "&amp;$H765,Lists!$N$4:$O$14,2,FALSE)),"",VLOOKUP($B765&amp;" "&amp;$H765,Lists!$N$4:$O$14,2,FALSE))</f>
        <v/>
      </c>
      <c r="H765" s="25" t="str">
        <f>IF(ISERROR(VLOOKUP($F765,Lists!$L$4:$M$7,2,FALSE)),"",VLOOKUP($F765,Lists!$L$4:$M$7,2,FALSE))</f>
        <v/>
      </c>
      <c r="I765" s="96" t="str">
        <f t="shared" si="26"/>
        <v/>
      </c>
      <c r="J765" s="25" t="str">
        <f t="shared" si="27"/>
        <v/>
      </c>
      <c r="K765" s="25" t="str">
        <f>IF(ISERROR(VLOOKUP($B765,Lists!$B$4:$K$12,10,FALSE)),"",IF(B765="Hydrogen",LOOKUP(D765,Lists!$AL$4:$AL$7,Lists!$AM$4:$AM$7),VLOOKUP($B765,Lists!$B$4:$K$12,10,FALSE)))</f>
        <v/>
      </c>
      <c r="L765" s="4"/>
      <c r="M765" s="4"/>
    </row>
    <row r="766" spans="1:13" x14ac:dyDescent="0.25">
      <c r="A766" s="12"/>
      <c r="B766" s="18" t="s">
        <v>758</v>
      </c>
      <c r="C766" s="12" t="str">
        <f>IF(ISERROR(VLOOKUP($B766,Lists!$B$4:$C$12,2,FALSE)),"",VLOOKUP($B766,Lists!$B$4:$C$12,2,FALSE))</f>
        <v/>
      </c>
      <c r="D766" s="18" t="s">
        <v>801</v>
      </c>
      <c r="E766" s="25"/>
      <c r="F766" s="25" t="s">
        <v>1117</v>
      </c>
      <c r="G766" s="25" t="str">
        <f>IF(ISERROR(VLOOKUP($B766&amp;" "&amp;$H766,Lists!$N$4:$O$14,2,FALSE)),"",VLOOKUP($B766&amp;" "&amp;$H766,Lists!$N$4:$O$14,2,FALSE))</f>
        <v/>
      </c>
      <c r="H766" s="25" t="str">
        <f>IF(ISERROR(VLOOKUP($F766,Lists!$L$4:$M$7,2,FALSE)),"",VLOOKUP($F766,Lists!$L$4:$M$7,2,FALSE))</f>
        <v/>
      </c>
      <c r="I766" s="96" t="str">
        <f t="shared" si="26"/>
        <v/>
      </c>
      <c r="J766" s="25" t="str">
        <f t="shared" si="27"/>
        <v/>
      </c>
      <c r="K766" s="25" t="str">
        <f>IF(ISERROR(VLOOKUP($B766,Lists!$B$4:$K$12,10,FALSE)),"",IF(B766="Hydrogen",LOOKUP(D766,Lists!$AL$4:$AL$7,Lists!$AM$4:$AM$7),VLOOKUP($B766,Lists!$B$4:$K$12,10,FALSE)))</f>
        <v/>
      </c>
      <c r="L766" s="4"/>
      <c r="M766" s="4"/>
    </row>
    <row r="767" spans="1:13" x14ac:dyDescent="0.25">
      <c r="A767" s="12"/>
      <c r="B767" s="18" t="s">
        <v>758</v>
      </c>
      <c r="C767" s="12" t="str">
        <f>IF(ISERROR(VLOOKUP($B767,Lists!$B$4:$C$12,2,FALSE)),"",VLOOKUP($B767,Lists!$B$4:$C$12,2,FALSE))</f>
        <v/>
      </c>
      <c r="D767" s="18" t="s">
        <v>801</v>
      </c>
      <c r="E767" s="25"/>
      <c r="F767" s="25" t="s">
        <v>1117</v>
      </c>
      <c r="G767" s="25" t="str">
        <f>IF(ISERROR(VLOOKUP($B767&amp;" "&amp;$H767,Lists!$N$4:$O$14,2,FALSE)),"",VLOOKUP($B767&amp;" "&amp;$H767,Lists!$N$4:$O$14,2,FALSE))</f>
        <v/>
      </c>
      <c r="H767" s="25" t="str">
        <f>IF(ISERROR(VLOOKUP($F767,Lists!$L$4:$M$7,2,FALSE)),"",VLOOKUP($F767,Lists!$L$4:$M$7,2,FALSE))</f>
        <v/>
      </c>
      <c r="I767" s="96" t="str">
        <f t="shared" si="26"/>
        <v/>
      </c>
      <c r="J767" s="25" t="str">
        <f t="shared" si="27"/>
        <v/>
      </c>
      <c r="K767" s="25" t="str">
        <f>IF(ISERROR(VLOOKUP($B767,Lists!$B$4:$K$12,10,FALSE)),"",IF(B767="Hydrogen",LOOKUP(D767,Lists!$AL$4:$AL$7,Lists!$AM$4:$AM$7),VLOOKUP($B767,Lists!$B$4:$K$12,10,FALSE)))</f>
        <v/>
      </c>
      <c r="L767" s="4"/>
      <c r="M767" s="4"/>
    </row>
    <row r="768" spans="1:13" x14ac:dyDescent="0.25">
      <c r="A768" s="12"/>
      <c r="B768" s="18" t="s">
        <v>758</v>
      </c>
      <c r="C768" s="12" t="str">
        <f>IF(ISERROR(VLOOKUP($B768,Lists!$B$4:$C$12,2,FALSE)),"",VLOOKUP($B768,Lists!$B$4:$C$12,2,FALSE))</f>
        <v/>
      </c>
      <c r="D768" s="18" t="s">
        <v>801</v>
      </c>
      <c r="E768" s="25"/>
      <c r="F768" s="25" t="s">
        <v>1117</v>
      </c>
      <c r="G768" s="25" t="str">
        <f>IF(ISERROR(VLOOKUP($B768&amp;" "&amp;$H768,Lists!$N$4:$O$14,2,FALSE)),"",VLOOKUP($B768&amp;" "&amp;$H768,Lists!$N$4:$O$14,2,FALSE))</f>
        <v/>
      </c>
      <c r="H768" s="25" t="str">
        <f>IF(ISERROR(VLOOKUP($F768,Lists!$L$4:$M$7,2,FALSE)),"",VLOOKUP($F768,Lists!$L$4:$M$7,2,FALSE))</f>
        <v/>
      </c>
      <c r="I768" s="96" t="str">
        <f t="shared" si="26"/>
        <v/>
      </c>
      <c r="J768" s="25" t="str">
        <f t="shared" si="27"/>
        <v/>
      </c>
      <c r="K768" s="25" t="str">
        <f>IF(ISERROR(VLOOKUP($B768,Lists!$B$4:$K$12,10,FALSE)),"",IF(B768="Hydrogen",LOOKUP(D768,Lists!$AL$4:$AL$7,Lists!$AM$4:$AM$7),VLOOKUP($B768,Lists!$B$4:$K$12,10,FALSE)))</f>
        <v/>
      </c>
      <c r="L768" s="4"/>
      <c r="M768" s="4"/>
    </row>
    <row r="769" spans="1:13" x14ac:dyDescent="0.25">
      <c r="A769" s="12"/>
      <c r="B769" s="18" t="s">
        <v>758</v>
      </c>
      <c r="C769" s="12" t="str">
        <f>IF(ISERROR(VLOOKUP($B769,Lists!$B$4:$C$12,2,FALSE)),"",VLOOKUP($B769,Lists!$B$4:$C$12,2,FALSE))</f>
        <v/>
      </c>
      <c r="D769" s="18" t="s">
        <v>801</v>
      </c>
      <c r="E769" s="25"/>
      <c r="F769" s="25" t="s">
        <v>1117</v>
      </c>
      <c r="G769" s="25" t="str">
        <f>IF(ISERROR(VLOOKUP($B769&amp;" "&amp;$H769,Lists!$N$4:$O$14,2,FALSE)),"",VLOOKUP($B769&amp;" "&amp;$H769,Lists!$N$4:$O$14,2,FALSE))</f>
        <v/>
      </c>
      <c r="H769" s="25" t="str">
        <f>IF(ISERROR(VLOOKUP($F769,Lists!$L$4:$M$7,2,FALSE)),"",VLOOKUP($F769,Lists!$L$4:$M$7,2,FALSE))</f>
        <v/>
      </c>
      <c r="I769" s="96" t="str">
        <f t="shared" si="26"/>
        <v/>
      </c>
      <c r="J769" s="25" t="str">
        <f t="shared" si="27"/>
        <v/>
      </c>
      <c r="K769" s="25" t="str">
        <f>IF(ISERROR(VLOOKUP($B769,Lists!$B$4:$K$12,10,FALSE)),"",IF(B769="Hydrogen",LOOKUP(D769,Lists!$AL$4:$AL$7,Lists!$AM$4:$AM$7),VLOOKUP($B769,Lists!$B$4:$K$12,10,FALSE)))</f>
        <v/>
      </c>
      <c r="L769" s="4"/>
      <c r="M769" s="4"/>
    </row>
    <row r="770" spans="1:13" x14ac:dyDescent="0.25">
      <c r="A770" s="12"/>
      <c r="B770" s="18" t="s">
        <v>758</v>
      </c>
      <c r="C770" s="12" t="str">
        <f>IF(ISERROR(VLOOKUP($B770,Lists!$B$4:$C$12,2,FALSE)),"",VLOOKUP($B770,Lists!$B$4:$C$12,2,FALSE))</f>
        <v/>
      </c>
      <c r="D770" s="18" t="s">
        <v>801</v>
      </c>
      <c r="E770" s="25"/>
      <c r="F770" s="25" t="s">
        <v>1117</v>
      </c>
      <c r="G770" s="25" t="str">
        <f>IF(ISERROR(VLOOKUP($B770&amp;" "&amp;$H770,Lists!$N$4:$O$14,2,FALSE)),"",VLOOKUP($B770&amp;" "&amp;$H770,Lists!$N$4:$O$14,2,FALSE))</f>
        <v/>
      </c>
      <c r="H770" s="25" t="str">
        <f>IF(ISERROR(VLOOKUP($F770,Lists!$L$4:$M$7,2,FALSE)),"",VLOOKUP($F770,Lists!$L$4:$M$7,2,FALSE))</f>
        <v/>
      </c>
      <c r="I770" s="96" t="str">
        <f t="shared" si="26"/>
        <v/>
      </c>
      <c r="J770" s="25" t="str">
        <f t="shared" si="27"/>
        <v/>
      </c>
      <c r="K770" s="25" t="str">
        <f>IF(ISERROR(VLOOKUP($B770,Lists!$B$4:$K$12,10,FALSE)),"",IF(B770="Hydrogen",LOOKUP(D770,Lists!$AL$4:$AL$7,Lists!$AM$4:$AM$7),VLOOKUP($B770,Lists!$B$4:$K$12,10,FALSE)))</f>
        <v/>
      </c>
      <c r="L770" s="4"/>
      <c r="M770" s="4"/>
    </row>
    <row r="771" spans="1:13" x14ac:dyDescent="0.25">
      <c r="A771" s="12"/>
      <c r="B771" s="18" t="s">
        <v>758</v>
      </c>
      <c r="C771" s="12" t="str">
        <f>IF(ISERROR(VLOOKUP($B771,Lists!$B$4:$C$12,2,FALSE)),"",VLOOKUP($B771,Lists!$B$4:$C$12,2,FALSE))</f>
        <v/>
      </c>
      <c r="D771" s="18" t="s">
        <v>801</v>
      </c>
      <c r="E771" s="25"/>
      <c r="F771" s="25" t="s">
        <v>1117</v>
      </c>
      <c r="G771" s="25" t="str">
        <f>IF(ISERROR(VLOOKUP($B771&amp;" "&amp;$H771,Lists!$N$4:$O$14,2,FALSE)),"",VLOOKUP($B771&amp;" "&amp;$H771,Lists!$N$4:$O$14,2,FALSE))</f>
        <v/>
      </c>
      <c r="H771" s="25" t="str">
        <f>IF(ISERROR(VLOOKUP($F771,Lists!$L$4:$M$7,2,FALSE)),"",VLOOKUP($F771,Lists!$L$4:$M$7,2,FALSE))</f>
        <v/>
      </c>
      <c r="I771" s="96" t="str">
        <f t="shared" si="26"/>
        <v/>
      </c>
      <c r="J771" s="25" t="str">
        <f t="shared" si="27"/>
        <v/>
      </c>
      <c r="K771" s="25" t="str">
        <f>IF(ISERROR(VLOOKUP($B771,Lists!$B$4:$K$12,10,FALSE)),"",IF(B771="Hydrogen",LOOKUP(D771,Lists!$AL$4:$AL$7,Lists!$AM$4:$AM$7),VLOOKUP($B771,Lists!$B$4:$K$12,10,FALSE)))</f>
        <v/>
      </c>
      <c r="L771" s="4"/>
      <c r="M771" s="4"/>
    </row>
    <row r="772" spans="1:13" x14ac:dyDescent="0.25">
      <c r="A772" s="12"/>
      <c r="B772" s="18" t="s">
        <v>758</v>
      </c>
      <c r="C772" s="12" t="str">
        <f>IF(ISERROR(VLOOKUP($B772,Lists!$B$4:$C$12,2,FALSE)),"",VLOOKUP($B772,Lists!$B$4:$C$12,2,FALSE))</f>
        <v/>
      </c>
      <c r="D772" s="18" t="s">
        <v>801</v>
      </c>
      <c r="E772" s="25"/>
      <c r="F772" s="25" t="s">
        <v>1117</v>
      </c>
      <c r="G772" s="25" t="str">
        <f>IF(ISERROR(VLOOKUP($B772&amp;" "&amp;$H772,Lists!$N$4:$O$14,2,FALSE)),"",VLOOKUP($B772&amp;" "&amp;$H772,Lists!$N$4:$O$14,2,FALSE))</f>
        <v/>
      </c>
      <c r="H772" s="25" t="str">
        <f>IF(ISERROR(VLOOKUP($F772,Lists!$L$4:$M$7,2,FALSE)),"",VLOOKUP($F772,Lists!$L$4:$M$7,2,FALSE))</f>
        <v/>
      </c>
      <c r="I772" s="96" t="str">
        <f t="shared" si="26"/>
        <v/>
      </c>
      <c r="J772" s="25" t="str">
        <f t="shared" si="27"/>
        <v/>
      </c>
      <c r="K772" s="25" t="str">
        <f>IF(ISERROR(VLOOKUP($B772,Lists!$B$4:$K$12,10,FALSE)),"",IF(B772="Hydrogen",LOOKUP(D772,Lists!$AL$4:$AL$7,Lists!$AM$4:$AM$7),VLOOKUP($B772,Lists!$B$4:$K$12,10,FALSE)))</f>
        <v/>
      </c>
      <c r="L772" s="4"/>
      <c r="M772" s="4"/>
    </row>
    <row r="773" spans="1:13" x14ac:dyDescent="0.25">
      <c r="A773" s="12"/>
      <c r="B773" s="18" t="s">
        <v>758</v>
      </c>
      <c r="C773" s="12" t="str">
        <f>IF(ISERROR(VLOOKUP($B773,Lists!$B$4:$C$12,2,FALSE)),"",VLOOKUP($B773,Lists!$B$4:$C$12,2,FALSE))</f>
        <v/>
      </c>
      <c r="D773" s="18" t="s">
        <v>801</v>
      </c>
      <c r="E773" s="25"/>
      <c r="F773" s="25" t="s">
        <v>1117</v>
      </c>
      <c r="G773" s="25" t="str">
        <f>IF(ISERROR(VLOOKUP($B773&amp;" "&amp;$H773,Lists!$N$4:$O$14,2,FALSE)),"",VLOOKUP($B773&amp;" "&amp;$H773,Lists!$N$4:$O$14,2,FALSE))</f>
        <v/>
      </c>
      <c r="H773" s="25" t="str">
        <f>IF(ISERROR(VLOOKUP($F773,Lists!$L$4:$M$7,2,FALSE)),"",VLOOKUP($F773,Lists!$L$4:$M$7,2,FALSE))</f>
        <v/>
      </c>
      <c r="I773" s="96" t="str">
        <f t="shared" si="26"/>
        <v/>
      </c>
      <c r="J773" s="25" t="str">
        <f t="shared" si="27"/>
        <v/>
      </c>
      <c r="K773" s="25" t="str">
        <f>IF(ISERROR(VLOOKUP($B773,Lists!$B$4:$K$12,10,FALSE)),"",IF(B773="Hydrogen",LOOKUP(D773,Lists!$AL$4:$AL$7,Lists!$AM$4:$AM$7),VLOOKUP($B773,Lists!$B$4:$K$12,10,FALSE)))</f>
        <v/>
      </c>
      <c r="L773" s="4"/>
      <c r="M773" s="4"/>
    </row>
    <row r="774" spans="1:13" x14ac:dyDescent="0.25">
      <c r="A774" s="12"/>
      <c r="B774" s="18" t="s">
        <v>758</v>
      </c>
      <c r="C774" s="12" t="str">
        <f>IF(ISERROR(VLOOKUP($B774,Lists!$B$4:$C$12,2,FALSE)),"",VLOOKUP($B774,Lists!$B$4:$C$12,2,FALSE))</f>
        <v/>
      </c>
      <c r="D774" s="18" t="s">
        <v>801</v>
      </c>
      <c r="E774" s="25"/>
      <c r="F774" s="25" t="s">
        <v>1117</v>
      </c>
      <c r="G774" s="25" t="str">
        <f>IF(ISERROR(VLOOKUP($B774&amp;" "&amp;$H774,Lists!$N$4:$O$14,2,FALSE)),"",VLOOKUP($B774&amp;" "&amp;$H774,Lists!$N$4:$O$14,2,FALSE))</f>
        <v/>
      </c>
      <c r="H774" s="25" t="str">
        <f>IF(ISERROR(VLOOKUP($F774,Lists!$L$4:$M$7,2,FALSE)),"",VLOOKUP($F774,Lists!$L$4:$M$7,2,FALSE))</f>
        <v/>
      </c>
      <c r="I774" s="96" t="str">
        <f t="shared" si="26"/>
        <v/>
      </c>
      <c r="J774" s="25" t="str">
        <f t="shared" si="27"/>
        <v/>
      </c>
      <c r="K774" s="25" t="str">
        <f>IF(ISERROR(VLOOKUP($B774,Lists!$B$4:$K$12,10,FALSE)),"",IF(B774="Hydrogen",LOOKUP(D774,Lists!$AL$4:$AL$7,Lists!$AM$4:$AM$7),VLOOKUP($B774,Lists!$B$4:$K$12,10,FALSE)))</f>
        <v/>
      </c>
      <c r="L774" s="4"/>
      <c r="M774" s="4"/>
    </row>
    <row r="775" spans="1:13" x14ac:dyDescent="0.25">
      <c r="A775" s="12"/>
      <c r="B775" s="18" t="s">
        <v>758</v>
      </c>
      <c r="C775" s="12" t="str">
        <f>IF(ISERROR(VLOOKUP($B775,Lists!$B$4:$C$12,2,FALSE)),"",VLOOKUP($B775,Lists!$B$4:$C$12,2,FALSE))</f>
        <v/>
      </c>
      <c r="D775" s="18" t="s">
        <v>801</v>
      </c>
      <c r="E775" s="25"/>
      <c r="F775" s="25" t="s">
        <v>1117</v>
      </c>
      <c r="G775" s="25" t="str">
        <f>IF(ISERROR(VLOOKUP($B775&amp;" "&amp;$H775,Lists!$N$4:$O$14,2,FALSE)),"",VLOOKUP($B775&amp;" "&amp;$H775,Lists!$N$4:$O$14,2,FALSE))</f>
        <v/>
      </c>
      <c r="H775" s="25" t="str">
        <f>IF(ISERROR(VLOOKUP($F775,Lists!$L$4:$M$7,2,FALSE)),"",VLOOKUP($F775,Lists!$L$4:$M$7,2,FALSE))</f>
        <v/>
      </c>
      <c r="I775" s="96" t="str">
        <f t="shared" ref="I775:I838" si="28">IFERROR(IF(B775="Hydrogen",(E775*G775)*0.4,E775*G775),"")</f>
        <v/>
      </c>
      <c r="J775" s="25" t="str">
        <f t="shared" si="27"/>
        <v/>
      </c>
      <c r="K775" s="25" t="str">
        <f>IF(ISERROR(VLOOKUP($B775,Lists!$B$4:$K$12,10,FALSE)),"",IF(B775="Hydrogen",LOOKUP(D775,Lists!$AL$4:$AL$7,Lists!$AM$4:$AM$7),VLOOKUP($B775,Lists!$B$4:$K$12,10,FALSE)))</f>
        <v/>
      </c>
      <c r="L775" s="4"/>
      <c r="M775" s="4"/>
    </row>
    <row r="776" spans="1:13" x14ac:dyDescent="0.25">
      <c r="A776" s="12"/>
      <c r="B776" s="18" t="s">
        <v>758</v>
      </c>
      <c r="C776" s="12" t="str">
        <f>IF(ISERROR(VLOOKUP($B776,Lists!$B$4:$C$12,2,FALSE)),"",VLOOKUP($B776,Lists!$B$4:$C$12,2,FALSE))</f>
        <v/>
      </c>
      <c r="D776" s="18" t="s">
        <v>801</v>
      </c>
      <c r="E776" s="25"/>
      <c r="F776" s="25" t="s">
        <v>1117</v>
      </c>
      <c r="G776" s="25" t="str">
        <f>IF(ISERROR(VLOOKUP($B776&amp;" "&amp;$H776,Lists!$N$4:$O$14,2,FALSE)),"",VLOOKUP($B776&amp;" "&amp;$H776,Lists!$N$4:$O$14,2,FALSE))</f>
        <v/>
      </c>
      <c r="H776" s="25" t="str">
        <f>IF(ISERROR(VLOOKUP($F776,Lists!$L$4:$M$7,2,FALSE)),"",VLOOKUP($F776,Lists!$L$4:$M$7,2,FALSE))</f>
        <v/>
      </c>
      <c r="I776" s="96" t="str">
        <f t="shared" si="28"/>
        <v/>
      </c>
      <c r="J776" s="25" t="str">
        <f t="shared" ref="J776:J839" si="29">IF(ISERROR(E776*G776),"",E776*G776)</f>
        <v/>
      </c>
      <c r="K776" s="25" t="str">
        <f>IF(ISERROR(VLOOKUP($B776,Lists!$B$4:$K$12,10,FALSE)),"",IF(B776="Hydrogen",LOOKUP(D776,Lists!$AL$4:$AL$7,Lists!$AM$4:$AM$7),VLOOKUP($B776,Lists!$B$4:$K$12,10,FALSE)))</f>
        <v/>
      </c>
      <c r="L776" s="4"/>
      <c r="M776" s="4"/>
    </row>
    <row r="777" spans="1:13" x14ac:dyDescent="0.25">
      <c r="A777" s="12"/>
      <c r="B777" s="18" t="s">
        <v>758</v>
      </c>
      <c r="C777" s="12" t="str">
        <f>IF(ISERROR(VLOOKUP($B777,Lists!$B$4:$C$12,2,FALSE)),"",VLOOKUP($B777,Lists!$B$4:$C$12,2,FALSE))</f>
        <v/>
      </c>
      <c r="D777" s="18" t="s">
        <v>801</v>
      </c>
      <c r="E777" s="25"/>
      <c r="F777" s="25" t="s">
        <v>1117</v>
      </c>
      <c r="G777" s="25" t="str">
        <f>IF(ISERROR(VLOOKUP($B777&amp;" "&amp;$H777,Lists!$N$4:$O$14,2,FALSE)),"",VLOOKUP($B777&amp;" "&amp;$H777,Lists!$N$4:$O$14,2,FALSE))</f>
        <v/>
      </c>
      <c r="H777" s="25" t="str">
        <f>IF(ISERROR(VLOOKUP($F777,Lists!$L$4:$M$7,2,FALSE)),"",VLOOKUP($F777,Lists!$L$4:$M$7,2,FALSE))</f>
        <v/>
      </c>
      <c r="I777" s="96" t="str">
        <f t="shared" si="28"/>
        <v/>
      </c>
      <c r="J777" s="25" t="str">
        <f t="shared" si="29"/>
        <v/>
      </c>
      <c r="K777" s="25" t="str">
        <f>IF(ISERROR(VLOOKUP($B777,Lists!$B$4:$K$12,10,FALSE)),"",IF(B777="Hydrogen",LOOKUP(D777,Lists!$AL$4:$AL$7,Lists!$AM$4:$AM$7),VLOOKUP($B777,Lists!$B$4:$K$12,10,FALSE)))</f>
        <v/>
      </c>
      <c r="L777" s="4"/>
      <c r="M777" s="4"/>
    </row>
    <row r="778" spans="1:13" x14ac:dyDescent="0.25">
      <c r="A778" s="12"/>
      <c r="B778" s="18" t="s">
        <v>758</v>
      </c>
      <c r="C778" s="12" t="str">
        <f>IF(ISERROR(VLOOKUP($B778,Lists!$B$4:$C$12,2,FALSE)),"",VLOOKUP($B778,Lists!$B$4:$C$12,2,FALSE))</f>
        <v/>
      </c>
      <c r="D778" s="18" t="s">
        <v>801</v>
      </c>
      <c r="E778" s="25"/>
      <c r="F778" s="25" t="s">
        <v>1117</v>
      </c>
      <c r="G778" s="25" t="str">
        <f>IF(ISERROR(VLOOKUP($B778&amp;" "&amp;$H778,Lists!$N$4:$O$14,2,FALSE)),"",VLOOKUP($B778&amp;" "&amp;$H778,Lists!$N$4:$O$14,2,FALSE))</f>
        <v/>
      </c>
      <c r="H778" s="25" t="str">
        <f>IF(ISERROR(VLOOKUP($F778,Lists!$L$4:$M$7,2,FALSE)),"",VLOOKUP($F778,Lists!$L$4:$M$7,2,FALSE))</f>
        <v/>
      </c>
      <c r="I778" s="96" t="str">
        <f t="shared" si="28"/>
        <v/>
      </c>
      <c r="J778" s="25" t="str">
        <f t="shared" si="29"/>
        <v/>
      </c>
      <c r="K778" s="25" t="str">
        <f>IF(ISERROR(VLOOKUP($B778,Lists!$B$4:$K$12,10,FALSE)),"",IF(B778="Hydrogen",LOOKUP(D778,Lists!$AL$4:$AL$7,Lists!$AM$4:$AM$7),VLOOKUP($B778,Lists!$B$4:$K$12,10,FALSE)))</f>
        <v/>
      </c>
      <c r="L778" s="4"/>
      <c r="M778" s="4"/>
    </row>
    <row r="779" spans="1:13" x14ac:dyDescent="0.25">
      <c r="A779" s="12"/>
      <c r="B779" s="18" t="s">
        <v>758</v>
      </c>
      <c r="C779" s="12" t="str">
        <f>IF(ISERROR(VLOOKUP($B779,Lists!$B$4:$C$12,2,FALSE)),"",VLOOKUP($B779,Lists!$B$4:$C$12,2,FALSE))</f>
        <v/>
      </c>
      <c r="D779" s="18" t="s">
        <v>801</v>
      </c>
      <c r="E779" s="25"/>
      <c r="F779" s="25" t="s">
        <v>1117</v>
      </c>
      <c r="G779" s="25" t="str">
        <f>IF(ISERROR(VLOOKUP($B779&amp;" "&amp;$H779,Lists!$N$4:$O$14,2,FALSE)),"",VLOOKUP($B779&amp;" "&amp;$H779,Lists!$N$4:$O$14,2,FALSE))</f>
        <v/>
      </c>
      <c r="H779" s="25" t="str">
        <f>IF(ISERROR(VLOOKUP($F779,Lists!$L$4:$M$7,2,FALSE)),"",VLOOKUP($F779,Lists!$L$4:$M$7,2,FALSE))</f>
        <v/>
      </c>
      <c r="I779" s="96" t="str">
        <f t="shared" si="28"/>
        <v/>
      </c>
      <c r="J779" s="25" t="str">
        <f t="shared" si="29"/>
        <v/>
      </c>
      <c r="K779" s="25" t="str">
        <f>IF(ISERROR(VLOOKUP($B779,Lists!$B$4:$K$12,10,FALSE)),"",IF(B779="Hydrogen",LOOKUP(D779,Lists!$AL$4:$AL$7,Lists!$AM$4:$AM$7),VLOOKUP($B779,Lists!$B$4:$K$12,10,FALSE)))</f>
        <v/>
      </c>
      <c r="L779" s="4"/>
      <c r="M779" s="4"/>
    </row>
    <row r="780" spans="1:13" x14ac:dyDescent="0.25">
      <c r="A780" s="12"/>
      <c r="B780" s="18" t="s">
        <v>758</v>
      </c>
      <c r="C780" s="12" t="str">
        <f>IF(ISERROR(VLOOKUP($B780,Lists!$B$4:$C$12,2,FALSE)),"",VLOOKUP($B780,Lists!$B$4:$C$12,2,FALSE))</f>
        <v/>
      </c>
      <c r="D780" s="18" t="s">
        <v>801</v>
      </c>
      <c r="E780" s="25"/>
      <c r="F780" s="25" t="s">
        <v>1117</v>
      </c>
      <c r="G780" s="25" t="str">
        <f>IF(ISERROR(VLOOKUP($B780&amp;" "&amp;$H780,Lists!$N$4:$O$14,2,FALSE)),"",VLOOKUP($B780&amp;" "&amp;$H780,Lists!$N$4:$O$14,2,FALSE))</f>
        <v/>
      </c>
      <c r="H780" s="25" t="str">
        <f>IF(ISERROR(VLOOKUP($F780,Lists!$L$4:$M$7,2,FALSE)),"",VLOOKUP($F780,Lists!$L$4:$M$7,2,FALSE))</f>
        <v/>
      </c>
      <c r="I780" s="96" t="str">
        <f t="shared" si="28"/>
        <v/>
      </c>
      <c r="J780" s="25" t="str">
        <f t="shared" si="29"/>
        <v/>
      </c>
      <c r="K780" s="25" t="str">
        <f>IF(ISERROR(VLOOKUP($B780,Lists!$B$4:$K$12,10,FALSE)),"",IF(B780="Hydrogen",LOOKUP(D780,Lists!$AL$4:$AL$7,Lists!$AM$4:$AM$7),VLOOKUP($B780,Lists!$B$4:$K$12,10,FALSE)))</f>
        <v/>
      </c>
      <c r="L780" s="4"/>
      <c r="M780" s="4"/>
    </row>
    <row r="781" spans="1:13" x14ac:dyDescent="0.25">
      <c r="A781" s="12"/>
      <c r="B781" s="18" t="s">
        <v>758</v>
      </c>
      <c r="C781" s="12" t="str">
        <f>IF(ISERROR(VLOOKUP($B781,Lists!$B$4:$C$12,2,FALSE)),"",VLOOKUP($B781,Lists!$B$4:$C$12,2,FALSE))</f>
        <v/>
      </c>
      <c r="D781" s="18" t="s">
        <v>801</v>
      </c>
      <c r="E781" s="25"/>
      <c r="F781" s="25" t="s">
        <v>1117</v>
      </c>
      <c r="G781" s="25" t="str">
        <f>IF(ISERROR(VLOOKUP($B781&amp;" "&amp;$H781,Lists!$N$4:$O$14,2,FALSE)),"",VLOOKUP($B781&amp;" "&amp;$H781,Lists!$N$4:$O$14,2,FALSE))</f>
        <v/>
      </c>
      <c r="H781" s="25" t="str">
        <f>IF(ISERROR(VLOOKUP($F781,Lists!$L$4:$M$7,2,FALSE)),"",VLOOKUP($F781,Lists!$L$4:$M$7,2,FALSE))</f>
        <v/>
      </c>
      <c r="I781" s="96" t="str">
        <f t="shared" si="28"/>
        <v/>
      </c>
      <c r="J781" s="25" t="str">
        <f t="shared" si="29"/>
        <v/>
      </c>
      <c r="K781" s="25" t="str">
        <f>IF(ISERROR(VLOOKUP($B781,Lists!$B$4:$K$12,10,FALSE)),"",IF(B781="Hydrogen",LOOKUP(D781,Lists!$AL$4:$AL$7,Lists!$AM$4:$AM$7),VLOOKUP($B781,Lists!$B$4:$K$12,10,FALSE)))</f>
        <v/>
      </c>
      <c r="L781" s="4"/>
      <c r="M781" s="4"/>
    </row>
    <row r="782" spans="1:13" x14ac:dyDescent="0.25">
      <c r="A782" s="12"/>
      <c r="B782" s="18" t="s">
        <v>758</v>
      </c>
      <c r="C782" s="12" t="str">
        <f>IF(ISERROR(VLOOKUP($B782,Lists!$B$4:$C$12,2,FALSE)),"",VLOOKUP($B782,Lists!$B$4:$C$12,2,FALSE))</f>
        <v/>
      </c>
      <c r="D782" s="18" t="s">
        <v>801</v>
      </c>
      <c r="E782" s="25"/>
      <c r="F782" s="25" t="s">
        <v>1117</v>
      </c>
      <c r="G782" s="25" t="str">
        <f>IF(ISERROR(VLOOKUP($B782&amp;" "&amp;$H782,Lists!$N$4:$O$14,2,FALSE)),"",VLOOKUP($B782&amp;" "&amp;$H782,Lists!$N$4:$O$14,2,FALSE))</f>
        <v/>
      </c>
      <c r="H782" s="25" t="str">
        <f>IF(ISERROR(VLOOKUP($F782,Lists!$L$4:$M$7,2,FALSE)),"",VLOOKUP($F782,Lists!$L$4:$M$7,2,FALSE))</f>
        <v/>
      </c>
      <c r="I782" s="96" t="str">
        <f t="shared" si="28"/>
        <v/>
      </c>
      <c r="J782" s="25" t="str">
        <f t="shared" si="29"/>
        <v/>
      </c>
      <c r="K782" s="25" t="str">
        <f>IF(ISERROR(VLOOKUP($B782,Lists!$B$4:$K$12,10,FALSE)),"",IF(B782="Hydrogen",LOOKUP(D782,Lists!$AL$4:$AL$7,Lists!$AM$4:$AM$7),VLOOKUP($B782,Lists!$B$4:$K$12,10,FALSE)))</f>
        <v/>
      </c>
      <c r="L782" s="4"/>
      <c r="M782" s="4"/>
    </row>
    <row r="783" spans="1:13" x14ac:dyDescent="0.25">
      <c r="A783" s="12"/>
      <c r="B783" s="18" t="s">
        <v>758</v>
      </c>
      <c r="C783" s="12" t="str">
        <f>IF(ISERROR(VLOOKUP($B783,Lists!$B$4:$C$12,2,FALSE)),"",VLOOKUP($B783,Lists!$B$4:$C$12,2,FALSE))</f>
        <v/>
      </c>
      <c r="D783" s="18" t="s">
        <v>801</v>
      </c>
      <c r="E783" s="25"/>
      <c r="F783" s="25" t="s">
        <v>1117</v>
      </c>
      <c r="G783" s="25" t="str">
        <f>IF(ISERROR(VLOOKUP($B783&amp;" "&amp;$H783,Lists!$N$4:$O$14,2,FALSE)),"",VLOOKUP($B783&amp;" "&amp;$H783,Lists!$N$4:$O$14,2,FALSE))</f>
        <v/>
      </c>
      <c r="H783" s="25" t="str">
        <f>IF(ISERROR(VLOOKUP($F783,Lists!$L$4:$M$7,2,FALSE)),"",VLOOKUP($F783,Lists!$L$4:$M$7,2,FALSE))</f>
        <v/>
      </c>
      <c r="I783" s="96" t="str">
        <f t="shared" si="28"/>
        <v/>
      </c>
      <c r="J783" s="25" t="str">
        <f t="shared" si="29"/>
        <v/>
      </c>
      <c r="K783" s="25" t="str">
        <f>IF(ISERROR(VLOOKUP($B783,Lists!$B$4:$K$12,10,FALSE)),"",IF(B783="Hydrogen",LOOKUP(D783,Lists!$AL$4:$AL$7,Lists!$AM$4:$AM$7),VLOOKUP($B783,Lists!$B$4:$K$12,10,FALSE)))</f>
        <v/>
      </c>
      <c r="L783" s="4"/>
      <c r="M783" s="4"/>
    </row>
    <row r="784" spans="1:13" x14ac:dyDescent="0.25">
      <c r="A784" s="12"/>
      <c r="B784" s="18" t="s">
        <v>758</v>
      </c>
      <c r="C784" s="12" t="str">
        <f>IF(ISERROR(VLOOKUP($B784,Lists!$B$4:$C$12,2,FALSE)),"",VLOOKUP($B784,Lists!$B$4:$C$12,2,FALSE))</f>
        <v/>
      </c>
      <c r="D784" s="18" t="s">
        <v>801</v>
      </c>
      <c r="E784" s="25"/>
      <c r="F784" s="25" t="s">
        <v>1117</v>
      </c>
      <c r="G784" s="25" t="str">
        <f>IF(ISERROR(VLOOKUP($B784&amp;" "&amp;$H784,Lists!$N$4:$O$14,2,FALSE)),"",VLOOKUP($B784&amp;" "&amp;$H784,Lists!$N$4:$O$14,2,FALSE))</f>
        <v/>
      </c>
      <c r="H784" s="25" t="str">
        <f>IF(ISERROR(VLOOKUP($F784,Lists!$L$4:$M$7,2,FALSE)),"",VLOOKUP($F784,Lists!$L$4:$M$7,2,FALSE))</f>
        <v/>
      </c>
      <c r="I784" s="96" t="str">
        <f t="shared" si="28"/>
        <v/>
      </c>
      <c r="J784" s="25" t="str">
        <f t="shared" si="29"/>
        <v/>
      </c>
      <c r="K784" s="25" t="str">
        <f>IF(ISERROR(VLOOKUP($B784,Lists!$B$4:$K$12,10,FALSE)),"",IF(B784="Hydrogen",LOOKUP(D784,Lists!$AL$4:$AL$7,Lists!$AM$4:$AM$7),VLOOKUP($B784,Lists!$B$4:$K$12,10,FALSE)))</f>
        <v/>
      </c>
      <c r="L784" s="4"/>
      <c r="M784" s="4"/>
    </row>
    <row r="785" spans="1:13" x14ac:dyDescent="0.25">
      <c r="A785" s="12"/>
      <c r="B785" s="18" t="s">
        <v>758</v>
      </c>
      <c r="C785" s="12" t="str">
        <f>IF(ISERROR(VLOOKUP($B785,Lists!$B$4:$C$12,2,FALSE)),"",VLOOKUP($B785,Lists!$B$4:$C$12,2,FALSE))</f>
        <v/>
      </c>
      <c r="D785" s="18" t="s">
        <v>801</v>
      </c>
      <c r="E785" s="25"/>
      <c r="F785" s="25" t="s">
        <v>1117</v>
      </c>
      <c r="G785" s="25" t="str">
        <f>IF(ISERROR(VLOOKUP($B785&amp;" "&amp;$H785,Lists!$N$4:$O$14,2,FALSE)),"",VLOOKUP($B785&amp;" "&amp;$H785,Lists!$N$4:$O$14,2,FALSE))</f>
        <v/>
      </c>
      <c r="H785" s="25" t="str">
        <f>IF(ISERROR(VLOOKUP($F785,Lists!$L$4:$M$7,2,FALSE)),"",VLOOKUP($F785,Lists!$L$4:$M$7,2,FALSE))</f>
        <v/>
      </c>
      <c r="I785" s="96" t="str">
        <f t="shared" si="28"/>
        <v/>
      </c>
      <c r="J785" s="25" t="str">
        <f t="shared" si="29"/>
        <v/>
      </c>
      <c r="K785" s="25" t="str">
        <f>IF(ISERROR(VLOOKUP($B785,Lists!$B$4:$K$12,10,FALSE)),"",IF(B785="Hydrogen",LOOKUP(D785,Lists!$AL$4:$AL$7,Lists!$AM$4:$AM$7),VLOOKUP($B785,Lists!$B$4:$K$12,10,FALSE)))</f>
        <v/>
      </c>
      <c r="L785" s="4"/>
      <c r="M785" s="4"/>
    </row>
    <row r="786" spans="1:13" x14ac:dyDescent="0.25">
      <c r="A786" s="12"/>
      <c r="B786" s="18" t="s">
        <v>758</v>
      </c>
      <c r="C786" s="12" t="str">
        <f>IF(ISERROR(VLOOKUP($B786,Lists!$B$4:$C$12,2,FALSE)),"",VLOOKUP($B786,Lists!$B$4:$C$12,2,FALSE))</f>
        <v/>
      </c>
      <c r="D786" s="18" t="s">
        <v>801</v>
      </c>
      <c r="E786" s="25"/>
      <c r="F786" s="25" t="s">
        <v>1117</v>
      </c>
      <c r="G786" s="25" t="str">
        <f>IF(ISERROR(VLOOKUP($B786&amp;" "&amp;$H786,Lists!$N$4:$O$14,2,FALSE)),"",VLOOKUP($B786&amp;" "&amp;$H786,Lists!$N$4:$O$14,2,FALSE))</f>
        <v/>
      </c>
      <c r="H786" s="25" t="str">
        <f>IF(ISERROR(VLOOKUP($F786,Lists!$L$4:$M$7,2,FALSE)),"",VLOOKUP($F786,Lists!$L$4:$M$7,2,FALSE))</f>
        <v/>
      </c>
      <c r="I786" s="96" t="str">
        <f t="shared" si="28"/>
        <v/>
      </c>
      <c r="J786" s="25" t="str">
        <f t="shared" si="29"/>
        <v/>
      </c>
      <c r="K786" s="25" t="str">
        <f>IF(ISERROR(VLOOKUP($B786,Lists!$B$4:$K$12,10,FALSE)),"",IF(B786="Hydrogen",LOOKUP(D786,Lists!$AL$4:$AL$7,Lists!$AM$4:$AM$7),VLOOKUP($B786,Lists!$B$4:$K$12,10,FALSE)))</f>
        <v/>
      </c>
      <c r="L786" s="4"/>
      <c r="M786" s="4"/>
    </row>
    <row r="787" spans="1:13" x14ac:dyDescent="0.25">
      <c r="A787" s="12"/>
      <c r="B787" s="18" t="s">
        <v>758</v>
      </c>
      <c r="C787" s="12" t="str">
        <f>IF(ISERROR(VLOOKUP($B787,Lists!$B$4:$C$12,2,FALSE)),"",VLOOKUP($B787,Lists!$B$4:$C$12,2,FALSE))</f>
        <v/>
      </c>
      <c r="D787" s="18" t="s">
        <v>801</v>
      </c>
      <c r="E787" s="25"/>
      <c r="F787" s="25" t="s">
        <v>1117</v>
      </c>
      <c r="G787" s="25" t="str">
        <f>IF(ISERROR(VLOOKUP($B787&amp;" "&amp;$H787,Lists!$N$4:$O$14,2,FALSE)),"",VLOOKUP($B787&amp;" "&amp;$H787,Lists!$N$4:$O$14,2,FALSE))</f>
        <v/>
      </c>
      <c r="H787" s="25" t="str">
        <f>IF(ISERROR(VLOOKUP($F787,Lists!$L$4:$M$7,2,FALSE)),"",VLOOKUP($F787,Lists!$L$4:$M$7,2,FALSE))</f>
        <v/>
      </c>
      <c r="I787" s="96" t="str">
        <f t="shared" si="28"/>
        <v/>
      </c>
      <c r="J787" s="25" t="str">
        <f t="shared" si="29"/>
        <v/>
      </c>
      <c r="K787" s="25" t="str">
        <f>IF(ISERROR(VLOOKUP($B787,Lists!$B$4:$K$12,10,FALSE)),"",IF(B787="Hydrogen",LOOKUP(D787,Lists!$AL$4:$AL$7,Lists!$AM$4:$AM$7),VLOOKUP($B787,Lists!$B$4:$K$12,10,FALSE)))</f>
        <v/>
      </c>
      <c r="L787" s="4"/>
      <c r="M787" s="4"/>
    </row>
    <row r="788" spans="1:13" x14ac:dyDescent="0.25">
      <c r="A788" s="12"/>
      <c r="B788" s="18" t="s">
        <v>758</v>
      </c>
      <c r="C788" s="12" t="str">
        <f>IF(ISERROR(VLOOKUP($B788,Lists!$B$4:$C$12,2,FALSE)),"",VLOOKUP($B788,Lists!$B$4:$C$12,2,FALSE))</f>
        <v/>
      </c>
      <c r="D788" s="18" t="s">
        <v>801</v>
      </c>
      <c r="E788" s="25"/>
      <c r="F788" s="25" t="s">
        <v>1117</v>
      </c>
      <c r="G788" s="25" t="str">
        <f>IF(ISERROR(VLOOKUP($B788&amp;" "&amp;$H788,Lists!$N$4:$O$14,2,FALSE)),"",VLOOKUP($B788&amp;" "&amp;$H788,Lists!$N$4:$O$14,2,FALSE))</f>
        <v/>
      </c>
      <c r="H788" s="25" t="str">
        <f>IF(ISERROR(VLOOKUP($F788,Lists!$L$4:$M$7,2,FALSE)),"",VLOOKUP($F788,Lists!$L$4:$M$7,2,FALSE))</f>
        <v/>
      </c>
      <c r="I788" s="96" t="str">
        <f t="shared" si="28"/>
        <v/>
      </c>
      <c r="J788" s="25" t="str">
        <f t="shared" si="29"/>
        <v/>
      </c>
      <c r="K788" s="25" t="str">
        <f>IF(ISERROR(VLOOKUP($B788,Lists!$B$4:$K$12,10,FALSE)),"",IF(B788="Hydrogen",LOOKUP(D788,Lists!$AL$4:$AL$7,Lists!$AM$4:$AM$7),VLOOKUP($B788,Lists!$B$4:$K$12,10,FALSE)))</f>
        <v/>
      </c>
      <c r="L788" s="4"/>
      <c r="M788" s="4"/>
    </row>
    <row r="789" spans="1:13" x14ac:dyDescent="0.25">
      <c r="A789" s="12"/>
      <c r="B789" s="18" t="s">
        <v>758</v>
      </c>
      <c r="C789" s="12" t="str">
        <f>IF(ISERROR(VLOOKUP($B789,Lists!$B$4:$C$12,2,FALSE)),"",VLOOKUP($B789,Lists!$B$4:$C$12,2,FALSE))</f>
        <v/>
      </c>
      <c r="D789" s="18" t="s">
        <v>801</v>
      </c>
      <c r="E789" s="25"/>
      <c r="F789" s="25" t="s">
        <v>1117</v>
      </c>
      <c r="G789" s="25" t="str">
        <f>IF(ISERROR(VLOOKUP($B789&amp;" "&amp;$H789,Lists!$N$4:$O$14,2,FALSE)),"",VLOOKUP($B789&amp;" "&amp;$H789,Lists!$N$4:$O$14,2,FALSE))</f>
        <v/>
      </c>
      <c r="H789" s="25" t="str">
        <f>IF(ISERROR(VLOOKUP($F789,Lists!$L$4:$M$7,2,FALSE)),"",VLOOKUP($F789,Lists!$L$4:$M$7,2,FALSE))</f>
        <v/>
      </c>
      <c r="I789" s="96" t="str">
        <f t="shared" si="28"/>
        <v/>
      </c>
      <c r="J789" s="25" t="str">
        <f t="shared" si="29"/>
        <v/>
      </c>
      <c r="K789" s="25" t="str">
        <f>IF(ISERROR(VLOOKUP($B789,Lists!$B$4:$K$12,10,FALSE)),"",IF(B789="Hydrogen",LOOKUP(D789,Lists!$AL$4:$AL$7,Lists!$AM$4:$AM$7),VLOOKUP($B789,Lists!$B$4:$K$12,10,FALSE)))</f>
        <v/>
      </c>
      <c r="L789" s="4"/>
      <c r="M789" s="4"/>
    </row>
    <row r="790" spans="1:13" x14ac:dyDescent="0.25">
      <c r="A790" s="12"/>
      <c r="B790" s="18" t="s">
        <v>758</v>
      </c>
      <c r="C790" s="12" t="str">
        <f>IF(ISERROR(VLOOKUP($B790,Lists!$B$4:$C$12,2,FALSE)),"",VLOOKUP($B790,Lists!$B$4:$C$12,2,FALSE))</f>
        <v/>
      </c>
      <c r="D790" s="18" t="s">
        <v>801</v>
      </c>
      <c r="E790" s="25"/>
      <c r="F790" s="25" t="s">
        <v>1117</v>
      </c>
      <c r="G790" s="25" t="str">
        <f>IF(ISERROR(VLOOKUP($B790&amp;" "&amp;$H790,Lists!$N$4:$O$14,2,FALSE)),"",VLOOKUP($B790&amp;" "&amp;$H790,Lists!$N$4:$O$14,2,FALSE))</f>
        <v/>
      </c>
      <c r="H790" s="25" t="str">
        <f>IF(ISERROR(VLOOKUP($F790,Lists!$L$4:$M$7,2,FALSE)),"",VLOOKUP($F790,Lists!$L$4:$M$7,2,FALSE))</f>
        <v/>
      </c>
      <c r="I790" s="96" t="str">
        <f t="shared" si="28"/>
        <v/>
      </c>
      <c r="J790" s="25" t="str">
        <f t="shared" si="29"/>
        <v/>
      </c>
      <c r="K790" s="25" t="str">
        <f>IF(ISERROR(VLOOKUP($B790,Lists!$B$4:$K$12,10,FALSE)),"",IF(B790="Hydrogen",LOOKUP(D790,Lists!$AL$4:$AL$7,Lists!$AM$4:$AM$7),VLOOKUP($B790,Lists!$B$4:$K$12,10,FALSE)))</f>
        <v/>
      </c>
      <c r="L790" s="4"/>
      <c r="M790" s="4"/>
    </row>
    <row r="791" spans="1:13" x14ac:dyDescent="0.25">
      <c r="A791" s="12"/>
      <c r="B791" s="18" t="s">
        <v>758</v>
      </c>
      <c r="C791" s="12" t="str">
        <f>IF(ISERROR(VLOOKUP($B791,Lists!$B$4:$C$12,2,FALSE)),"",VLOOKUP($B791,Lists!$B$4:$C$12,2,FALSE))</f>
        <v/>
      </c>
      <c r="D791" s="18" t="s">
        <v>801</v>
      </c>
      <c r="E791" s="25"/>
      <c r="F791" s="25" t="s">
        <v>1117</v>
      </c>
      <c r="G791" s="25" t="str">
        <f>IF(ISERROR(VLOOKUP($B791&amp;" "&amp;$H791,Lists!$N$4:$O$14,2,FALSE)),"",VLOOKUP($B791&amp;" "&amp;$H791,Lists!$N$4:$O$14,2,FALSE))</f>
        <v/>
      </c>
      <c r="H791" s="25" t="str">
        <f>IF(ISERROR(VLOOKUP($F791,Lists!$L$4:$M$7,2,FALSE)),"",VLOOKUP($F791,Lists!$L$4:$M$7,2,FALSE))</f>
        <v/>
      </c>
      <c r="I791" s="96" t="str">
        <f t="shared" si="28"/>
        <v/>
      </c>
      <c r="J791" s="25" t="str">
        <f t="shared" si="29"/>
        <v/>
      </c>
      <c r="K791" s="25" t="str">
        <f>IF(ISERROR(VLOOKUP($B791,Lists!$B$4:$K$12,10,FALSE)),"",IF(B791="Hydrogen",LOOKUP(D791,Lists!$AL$4:$AL$7,Lists!$AM$4:$AM$7),VLOOKUP($B791,Lists!$B$4:$K$12,10,FALSE)))</f>
        <v/>
      </c>
      <c r="L791" s="4"/>
      <c r="M791" s="4"/>
    </row>
    <row r="792" spans="1:13" x14ac:dyDescent="0.25">
      <c r="A792" s="12"/>
      <c r="B792" s="18" t="s">
        <v>758</v>
      </c>
      <c r="C792" s="12" t="str">
        <f>IF(ISERROR(VLOOKUP($B792,Lists!$B$4:$C$12,2,FALSE)),"",VLOOKUP($B792,Lists!$B$4:$C$12,2,FALSE))</f>
        <v/>
      </c>
      <c r="D792" s="18" t="s">
        <v>801</v>
      </c>
      <c r="E792" s="25"/>
      <c r="F792" s="25" t="s">
        <v>1117</v>
      </c>
      <c r="G792" s="25" t="str">
        <f>IF(ISERROR(VLOOKUP($B792&amp;" "&amp;$H792,Lists!$N$4:$O$14,2,FALSE)),"",VLOOKUP($B792&amp;" "&amp;$H792,Lists!$N$4:$O$14,2,FALSE))</f>
        <v/>
      </c>
      <c r="H792" s="25" t="str">
        <f>IF(ISERROR(VLOOKUP($F792,Lists!$L$4:$M$7,2,FALSE)),"",VLOOKUP($F792,Lists!$L$4:$M$7,2,FALSE))</f>
        <v/>
      </c>
      <c r="I792" s="96" t="str">
        <f t="shared" si="28"/>
        <v/>
      </c>
      <c r="J792" s="25" t="str">
        <f t="shared" si="29"/>
        <v/>
      </c>
      <c r="K792" s="25" t="str">
        <f>IF(ISERROR(VLOOKUP($B792,Lists!$B$4:$K$12,10,FALSE)),"",IF(B792="Hydrogen",LOOKUP(D792,Lists!$AL$4:$AL$7,Lists!$AM$4:$AM$7),VLOOKUP($B792,Lists!$B$4:$K$12,10,FALSE)))</f>
        <v/>
      </c>
      <c r="L792" s="4"/>
      <c r="M792" s="4"/>
    </row>
    <row r="793" spans="1:13" x14ac:dyDescent="0.25">
      <c r="A793" s="12"/>
      <c r="B793" s="18" t="s">
        <v>758</v>
      </c>
      <c r="C793" s="12" t="str">
        <f>IF(ISERROR(VLOOKUP($B793,Lists!$B$4:$C$12,2,FALSE)),"",VLOOKUP($B793,Lists!$B$4:$C$12,2,FALSE))</f>
        <v/>
      </c>
      <c r="D793" s="18" t="s">
        <v>801</v>
      </c>
      <c r="E793" s="25"/>
      <c r="F793" s="25" t="s">
        <v>1117</v>
      </c>
      <c r="G793" s="25" t="str">
        <f>IF(ISERROR(VLOOKUP($B793&amp;" "&amp;$H793,Lists!$N$4:$O$14,2,FALSE)),"",VLOOKUP($B793&amp;" "&amp;$H793,Lists!$N$4:$O$14,2,FALSE))</f>
        <v/>
      </c>
      <c r="H793" s="25" t="str">
        <f>IF(ISERROR(VLOOKUP($F793,Lists!$L$4:$M$7,2,FALSE)),"",VLOOKUP($F793,Lists!$L$4:$M$7,2,FALSE))</f>
        <v/>
      </c>
      <c r="I793" s="96" t="str">
        <f t="shared" si="28"/>
        <v/>
      </c>
      <c r="J793" s="25" t="str">
        <f t="shared" si="29"/>
        <v/>
      </c>
      <c r="K793" s="25" t="str">
        <f>IF(ISERROR(VLOOKUP($B793,Lists!$B$4:$K$12,10,FALSE)),"",IF(B793="Hydrogen",LOOKUP(D793,Lists!$AL$4:$AL$7,Lists!$AM$4:$AM$7),VLOOKUP($B793,Lists!$B$4:$K$12,10,FALSE)))</f>
        <v/>
      </c>
      <c r="L793" s="4"/>
      <c r="M793" s="4"/>
    </row>
    <row r="794" spans="1:13" x14ac:dyDescent="0.25">
      <c r="A794" s="12"/>
      <c r="B794" s="18" t="s">
        <v>758</v>
      </c>
      <c r="C794" s="12" t="str">
        <f>IF(ISERROR(VLOOKUP($B794,Lists!$B$4:$C$12,2,FALSE)),"",VLOOKUP($B794,Lists!$B$4:$C$12,2,FALSE))</f>
        <v/>
      </c>
      <c r="D794" s="18" t="s">
        <v>801</v>
      </c>
      <c r="E794" s="25"/>
      <c r="F794" s="25" t="s">
        <v>1117</v>
      </c>
      <c r="G794" s="25" t="str">
        <f>IF(ISERROR(VLOOKUP($B794&amp;" "&amp;$H794,Lists!$N$4:$O$14,2,FALSE)),"",VLOOKUP($B794&amp;" "&amp;$H794,Lists!$N$4:$O$14,2,FALSE))</f>
        <v/>
      </c>
      <c r="H794" s="25" t="str">
        <f>IF(ISERROR(VLOOKUP($F794,Lists!$L$4:$M$7,2,FALSE)),"",VLOOKUP($F794,Lists!$L$4:$M$7,2,FALSE))</f>
        <v/>
      </c>
      <c r="I794" s="96" t="str">
        <f t="shared" si="28"/>
        <v/>
      </c>
      <c r="J794" s="25" t="str">
        <f t="shared" si="29"/>
        <v/>
      </c>
      <c r="K794" s="25" t="str">
        <f>IF(ISERROR(VLOOKUP($B794,Lists!$B$4:$K$12,10,FALSE)),"",IF(B794="Hydrogen",LOOKUP(D794,Lists!$AL$4:$AL$7,Lists!$AM$4:$AM$7),VLOOKUP($B794,Lists!$B$4:$K$12,10,FALSE)))</f>
        <v/>
      </c>
      <c r="L794" s="4"/>
      <c r="M794" s="4"/>
    </row>
    <row r="795" spans="1:13" x14ac:dyDescent="0.25">
      <c r="A795" s="12"/>
      <c r="B795" s="18" t="s">
        <v>758</v>
      </c>
      <c r="C795" s="12" t="str">
        <f>IF(ISERROR(VLOOKUP($B795,Lists!$B$4:$C$12,2,FALSE)),"",VLOOKUP($B795,Lists!$B$4:$C$12,2,FALSE))</f>
        <v/>
      </c>
      <c r="D795" s="18" t="s">
        <v>801</v>
      </c>
      <c r="E795" s="25"/>
      <c r="F795" s="25" t="s">
        <v>1117</v>
      </c>
      <c r="G795" s="25" t="str">
        <f>IF(ISERROR(VLOOKUP($B795&amp;" "&amp;$H795,Lists!$N$4:$O$14,2,FALSE)),"",VLOOKUP($B795&amp;" "&amp;$H795,Lists!$N$4:$O$14,2,FALSE))</f>
        <v/>
      </c>
      <c r="H795" s="25" t="str">
        <f>IF(ISERROR(VLOOKUP($F795,Lists!$L$4:$M$7,2,FALSE)),"",VLOOKUP($F795,Lists!$L$4:$M$7,2,FALSE))</f>
        <v/>
      </c>
      <c r="I795" s="96" t="str">
        <f t="shared" si="28"/>
        <v/>
      </c>
      <c r="J795" s="25" t="str">
        <f t="shared" si="29"/>
        <v/>
      </c>
      <c r="K795" s="25" t="str">
        <f>IF(ISERROR(VLOOKUP($B795,Lists!$B$4:$K$12,10,FALSE)),"",IF(B795="Hydrogen",LOOKUP(D795,Lists!$AL$4:$AL$7,Lists!$AM$4:$AM$7),VLOOKUP($B795,Lists!$B$4:$K$12,10,FALSE)))</f>
        <v/>
      </c>
      <c r="L795" s="4"/>
      <c r="M795" s="4"/>
    </row>
    <row r="796" spans="1:13" x14ac:dyDescent="0.25">
      <c r="A796" s="12"/>
      <c r="B796" s="18" t="s">
        <v>758</v>
      </c>
      <c r="C796" s="12" t="str">
        <f>IF(ISERROR(VLOOKUP($B796,Lists!$B$4:$C$12,2,FALSE)),"",VLOOKUP($B796,Lists!$B$4:$C$12,2,FALSE))</f>
        <v/>
      </c>
      <c r="D796" s="18" t="s">
        <v>801</v>
      </c>
      <c r="E796" s="25"/>
      <c r="F796" s="25" t="s">
        <v>1117</v>
      </c>
      <c r="G796" s="25" t="str">
        <f>IF(ISERROR(VLOOKUP($B796&amp;" "&amp;$H796,Lists!$N$4:$O$14,2,FALSE)),"",VLOOKUP($B796&amp;" "&amp;$H796,Lists!$N$4:$O$14,2,FALSE))</f>
        <v/>
      </c>
      <c r="H796" s="25" t="str">
        <f>IF(ISERROR(VLOOKUP($F796,Lists!$L$4:$M$7,2,FALSE)),"",VLOOKUP($F796,Lists!$L$4:$M$7,2,FALSE))</f>
        <v/>
      </c>
      <c r="I796" s="96" t="str">
        <f t="shared" si="28"/>
        <v/>
      </c>
      <c r="J796" s="25" t="str">
        <f t="shared" si="29"/>
        <v/>
      </c>
      <c r="K796" s="25" t="str">
        <f>IF(ISERROR(VLOOKUP($B796,Lists!$B$4:$K$12,10,FALSE)),"",IF(B796="Hydrogen",LOOKUP(D796,Lists!$AL$4:$AL$7,Lists!$AM$4:$AM$7),VLOOKUP($B796,Lists!$B$4:$K$12,10,FALSE)))</f>
        <v/>
      </c>
      <c r="L796" s="4"/>
      <c r="M796" s="4"/>
    </row>
    <row r="797" spans="1:13" x14ac:dyDescent="0.25">
      <c r="A797" s="12"/>
      <c r="B797" s="18" t="s">
        <v>758</v>
      </c>
      <c r="C797" s="12" t="str">
        <f>IF(ISERROR(VLOOKUP($B797,Lists!$B$4:$C$12,2,FALSE)),"",VLOOKUP($B797,Lists!$B$4:$C$12,2,FALSE))</f>
        <v/>
      </c>
      <c r="D797" s="18" t="s">
        <v>801</v>
      </c>
      <c r="E797" s="25"/>
      <c r="F797" s="25" t="s">
        <v>1117</v>
      </c>
      <c r="G797" s="25" t="str">
        <f>IF(ISERROR(VLOOKUP($B797&amp;" "&amp;$H797,Lists!$N$4:$O$14,2,FALSE)),"",VLOOKUP($B797&amp;" "&amp;$H797,Lists!$N$4:$O$14,2,FALSE))</f>
        <v/>
      </c>
      <c r="H797" s="25" t="str">
        <f>IF(ISERROR(VLOOKUP($F797,Lists!$L$4:$M$7,2,FALSE)),"",VLOOKUP($F797,Lists!$L$4:$M$7,2,FALSE))</f>
        <v/>
      </c>
      <c r="I797" s="96" t="str">
        <f t="shared" si="28"/>
        <v/>
      </c>
      <c r="J797" s="25" t="str">
        <f t="shared" si="29"/>
        <v/>
      </c>
      <c r="K797" s="25" t="str">
        <f>IF(ISERROR(VLOOKUP($B797,Lists!$B$4:$K$12,10,FALSE)),"",IF(B797="Hydrogen",LOOKUP(D797,Lists!$AL$4:$AL$7,Lists!$AM$4:$AM$7),VLOOKUP($B797,Lists!$B$4:$K$12,10,FALSE)))</f>
        <v/>
      </c>
      <c r="L797" s="4"/>
      <c r="M797" s="4"/>
    </row>
    <row r="798" spans="1:13" x14ac:dyDescent="0.25">
      <c r="A798" s="12"/>
      <c r="B798" s="18" t="s">
        <v>758</v>
      </c>
      <c r="C798" s="12" t="str">
        <f>IF(ISERROR(VLOOKUP($B798,Lists!$B$4:$C$12,2,FALSE)),"",VLOOKUP($B798,Lists!$B$4:$C$12,2,FALSE))</f>
        <v/>
      </c>
      <c r="D798" s="18" t="s">
        <v>801</v>
      </c>
      <c r="E798" s="25"/>
      <c r="F798" s="25" t="s">
        <v>1117</v>
      </c>
      <c r="G798" s="25" t="str">
        <f>IF(ISERROR(VLOOKUP($B798&amp;" "&amp;$H798,Lists!$N$4:$O$14,2,FALSE)),"",VLOOKUP($B798&amp;" "&amp;$H798,Lists!$N$4:$O$14,2,FALSE))</f>
        <v/>
      </c>
      <c r="H798" s="25" t="str">
        <f>IF(ISERROR(VLOOKUP($F798,Lists!$L$4:$M$7,2,FALSE)),"",VLOOKUP($F798,Lists!$L$4:$M$7,2,FALSE))</f>
        <v/>
      </c>
      <c r="I798" s="96" t="str">
        <f t="shared" si="28"/>
        <v/>
      </c>
      <c r="J798" s="25" t="str">
        <f t="shared" si="29"/>
        <v/>
      </c>
      <c r="K798" s="25" t="str">
        <f>IF(ISERROR(VLOOKUP($B798,Lists!$B$4:$K$12,10,FALSE)),"",IF(B798="Hydrogen",LOOKUP(D798,Lists!$AL$4:$AL$7,Lists!$AM$4:$AM$7),VLOOKUP($B798,Lists!$B$4:$K$12,10,FALSE)))</f>
        <v/>
      </c>
      <c r="L798" s="4"/>
      <c r="M798" s="4"/>
    </row>
    <row r="799" spans="1:13" x14ac:dyDescent="0.25">
      <c r="A799" s="12"/>
      <c r="B799" s="18" t="s">
        <v>758</v>
      </c>
      <c r="C799" s="12" t="str">
        <f>IF(ISERROR(VLOOKUP($B799,Lists!$B$4:$C$12,2,FALSE)),"",VLOOKUP($B799,Lists!$B$4:$C$12,2,FALSE))</f>
        <v/>
      </c>
      <c r="D799" s="18" t="s">
        <v>801</v>
      </c>
      <c r="E799" s="25"/>
      <c r="F799" s="25" t="s">
        <v>1117</v>
      </c>
      <c r="G799" s="25" t="str">
        <f>IF(ISERROR(VLOOKUP($B799&amp;" "&amp;$H799,Lists!$N$4:$O$14,2,FALSE)),"",VLOOKUP($B799&amp;" "&amp;$H799,Lists!$N$4:$O$14,2,FALSE))</f>
        <v/>
      </c>
      <c r="H799" s="25" t="str">
        <f>IF(ISERROR(VLOOKUP($F799,Lists!$L$4:$M$7,2,FALSE)),"",VLOOKUP($F799,Lists!$L$4:$M$7,2,FALSE))</f>
        <v/>
      </c>
      <c r="I799" s="96" t="str">
        <f t="shared" si="28"/>
        <v/>
      </c>
      <c r="J799" s="25" t="str">
        <f t="shared" si="29"/>
        <v/>
      </c>
      <c r="K799" s="25" t="str">
        <f>IF(ISERROR(VLOOKUP($B799,Lists!$B$4:$K$12,10,FALSE)),"",IF(B799="Hydrogen",LOOKUP(D799,Lists!$AL$4:$AL$7,Lists!$AM$4:$AM$7),VLOOKUP($B799,Lists!$B$4:$K$12,10,FALSE)))</f>
        <v/>
      </c>
      <c r="L799" s="4"/>
      <c r="M799" s="4"/>
    </row>
    <row r="800" spans="1:13" x14ac:dyDescent="0.25">
      <c r="A800" s="12"/>
      <c r="B800" s="18" t="s">
        <v>758</v>
      </c>
      <c r="C800" s="12" t="str">
        <f>IF(ISERROR(VLOOKUP($B800,Lists!$B$4:$C$12,2,FALSE)),"",VLOOKUP($B800,Lists!$B$4:$C$12,2,FALSE))</f>
        <v/>
      </c>
      <c r="D800" s="18" t="s">
        <v>801</v>
      </c>
      <c r="E800" s="25"/>
      <c r="F800" s="25" t="s">
        <v>1117</v>
      </c>
      <c r="G800" s="25" t="str">
        <f>IF(ISERROR(VLOOKUP($B800&amp;" "&amp;$H800,Lists!$N$4:$O$14,2,FALSE)),"",VLOOKUP($B800&amp;" "&amp;$H800,Lists!$N$4:$O$14,2,FALSE))</f>
        <v/>
      </c>
      <c r="H800" s="25" t="str">
        <f>IF(ISERROR(VLOOKUP($F800,Lists!$L$4:$M$7,2,FALSE)),"",VLOOKUP($F800,Lists!$L$4:$M$7,2,FALSE))</f>
        <v/>
      </c>
      <c r="I800" s="96" t="str">
        <f t="shared" si="28"/>
        <v/>
      </c>
      <c r="J800" s="25" t="str">
        <f t="shared" si="29"/>
        <v/>
      </c>
      <c r="K800" s="25" t="str">
        <f>IF(ISERROR(VLOOKUP($B800,Lists!$B$4:$K$12,10,FALSE)),"",IF(B800="Hydrogen",LOOKUP(D800,Lists!$AL$4:$AL$7,Lists!$AM$4:$AM$7),VLOOKUP($B800,Lists!$B$4:$K$12,10,FALSE)))</f>
        <v/>
      </c>
      <c r="L800" s="4"/>
      <c r="M800" s="4"/>
    </row>
    <row r="801" spans="1:13" x14ac:dyDescent="0.25">
      <c r="A801" s="12"/>
      <c r="B801" s="18" t="s">
        <v>758</v>
      </c>
      <c r="C801" s="12" t="str">
        <f>IF(ISERROR(VLOOKUP($B801,Lists!$B$4:$C$12,2,FALSE)),"",VLOOKUP($B801,Lists!$B$4:$C$12,2,FALSE))</f>
        <v/>
      </c>
      <c r="D801" s="18" t="s">
        <v>801</v>
      </c>
      <c r="E801" s="25"/>
      <c r="F801" s="25" t="s">
        <v>1117</v>
      </c>
      <c r="G801" s="25" t="str">
        <f>IF(ISERROR(VLOOKUP($B801&amp;" "&amp;$H801,Lists!$N$4:$O$14,2,FALSE)),"",VLOOKUP($B801&amp;" "&amp;$H801,Lists!$N$4:$O$14,2,FALSE))</f>
        <v/>
      </c>
      <c r="H801" s="25" t="str">
        <f>IF(ISERROR(VLOOKUP($F801,Lists!$L$4:$M$7,2,FALSE)),"",VLOOKUP($F801,Lists!$L$4:$M$7,2,FALSE))</f>
        <v/>
      </c>
      <c r="I801" s="96" t="str">
        <f t="shared" si="28"/>
        <v/>
      </c>
      <c r="J801" s="25" t="str">
        <f t="shared" si="29"/>
        <v/>
      </c>
      <c r="K801" s="25" t="str">
        <f>IF(ISERROR(VLOOKUP($B801,Lists!$B$4:$K$12,10,FALSE)),"",IF(B801="Hydrogen",LOOKUP(D801,Lists!$AL$4:$AL$7,Lists!$AM$4:$AM$7),VLOOKUP($B801,Lists!$B$4:$K$12,10,FALSE)))</f>
        <v/>
      </c>
      <c r="L801" s="4"/>
      <c r="M801" s="4"/>
    </row>
    <row r="802" spans="1:13" x14ac:dyDescent="0.25">
      <c r="A802" s="12"/>
      <c r="B802" s="18" t="s">
        <v>758</v>
      </c>
      <c r="C802" s="12" t="str">
        <f>IF(ISERROR(VLOOKUP($B802,Lists!$B$4:$C$12,2,FALSE)),"",VLOOKUP($B802,Lists!$B$4:$C$12,2,FALSE))</f>
        <v/>
      </c>
      <c r="D802" s="18" t="s">
        <v>801</v>
      </c>
      <c r="E802" s="25"/>
      <c r="F802" s="25" t="s">
        <v>1117</v>
      </c>
      <c r="G802" s="25" t="str">
        <f>IF(ISERROR(VLOOKUP($B802&amp;" "&amp;$H802,Lists!$N$4:$O$14,2,FALSE)),"",VLOOKUP($B802&amp;" "&amp;$H802,Lists!$N$4:$O$14,2,FALSE))</f>
        <v/>
      </c>
      <c r="H802" s="25" t="str">
        <f>IF(ISERROR(VLOOKUP($F802,Lists!$L$4:$M$7,2,FALSE)),"",VLOOKUP($F802,Lists!$L$4:$M$7,2,FALSE))</f>
        <v/>
      </c>
      <c r="I802" s="96" t="str">
        <f t="shared" si="28"/>
        <v/>
      </c>
      <c r="J802" s="25" t="str">
        <f t="shared" si="29"/>
        <v/>
      </c>
      <c r="K802" s="25" t="str">
        <f>IF(ISERROR(VLOOKUP($B802,Lists!$B$4:$K$12,10,FALSE)),"",IF(B802="Hydrogen",LOOKUP(D802,Lists!$AL$4:$AL$7,Lists!$AM$4:$AM$7),VLOOKUP($B802,Lists!$B$4:$K$12,10,FALSE)))</f>
        <v/>
      </c>
      <c r="L802" s="4"/>
      <c r="M802" s="4"/>
    </row>
    <row r="803" spans="1:13" x14ac:dyDescent="0.25">
      <c r="A803" s="12"/>
      <c r="B803" s="18" t="s">
        <v>758</v>
      </c>
      <c r="C803" s="12" t="str">
        <f>IF(ISERROR(VLOOKUP($B803,Lists!$B$4:$C$12,2,FALSE)),"",VLOOKUP($B803,Lists!$B$4:$C$12,2,FALSE))</f>
        <v/>
      </c>
      <c r="D803" s="18" t="s">
        <v>801</v>
      </c>
      <c r="E803" s="25"/>
      <c r="F803" s="25" t="s">
        <v>1117</v>
      </c>
      <c r="G803" s="25" t="str">
        <f>IF(ISERROR(VLOOKUP($B803&amp;" "&amp;$H803,Lists!$N$4:$O$14,2,FALSE)),"",VLOOKUP($B803&amp;" "&amp;$H803,Lists!$N$4:$O$14,2,FALSE))</f>
        <v/>
      </c>
      <c r="H803" s="25" t="str">
        <f>IF(ISERROR(VLOOKUP($F803,Lists!$L$4:$M$7,2,FALSE)),"",VLOOKUP($F803,Lists!$L$4:$M$7,2,FALSE))</f>
        <v/>
      </c>
      <c r="I803" s="96" t="str">
        <f t="shared" si="28"/>
        <v/>
      </c>
      <c r="J803" s="25" t="str">
        <f t="shared" si="29"/>
        <v/>
      </c>
      <c r="K803" s="25" t="str">
        <f>IF(ISERROR(VLOOKUP($B803,Lists!$B$4:$K$12,10,FALSE)),"",IF(B803="Hydrogen",LOOKUP(D803,Lists!$AL$4:$AL$7,Lists!$AM$4:$AM$7),VLOOKUP($B803,Lists!$B$4:$K$12,10,FALSE)))</f>
        <v/>
      </c>
      <c r="L803" s="4"/>
      <c r="M803" s="4"/>
    </row>
    <row r="804" spans="1:13" x14ac:dyDescent="0.25">
      <c r="A804" s="12"/>
      <c r="B804" s="18" t="s">
        <v>758</v>
      </c>
      <c r="C804" s="12" t="str">
        <f>IF(ISERROR(VLOOKUP($B804,Lists!$B$4:$C$12,2,FALSE)),"",VLOOKUP($B804,Lists!$B$4:$C$12,2,FALSE))</f>
        <v/>
      </c>
      <c r="D804" s="18" t="s">
        <v>801</v>
      </c>
      <c r="E804" s="25"/>
      <c r="F804" s="25" t="s">
        <v>1117</v>
      </c>
      <c r="G804" s="25" t="str">
        <f>IF(ISERROR(VLOOKUP($B804&amp;" "&amp;$H804,Lists!$N$4:$O$14,2,FALSE)),"",VLOOKUP($B804&amp;" "&amp;$H804,Lists!$N$4:$O$14,2,FALSE))</f>
        <v/>
      </c>
      <c r="H804" s="25" t="str">
        <f>IF(ISERROR(VLOOKUP($F804,Lists!$L$4:$M$7,2,FALSE)),"",VLOOKUP($F804,Lists!$L$4:$M$7,2,FALSE))</f>
        <v/>
      </c>
      <c r="I804" s="96" t="str">
        <f t="shared" si="28"/>
        <v/>
      </c>
      <c r="J804" s="25" t="str">
        <f t="shared" si="29"/>
        <v/>
      </c>
      <c r="K804" s="25" t="str">
        <f>IF(ISERROR(VLOOKUP($B804,Lists!$B$4:$K$12,10,FALSE)),"",IF(B804="Hydrogen",LOOKUP(D804,Lists!$AL$4:$AL$7,Lists!$AM$4:$AM$7),VLOOKUP($B804,Lists!$B$4:$K$12,10,FALSE)))</f>
        <v/>
      </c>
      <c r="L804" s="4"/>
      <c r="M804" s="4"/>
    </row>
    <row r="805" spans="1:13" x14ac:dyDescent="0.25">
      <c r="A805" s="12"/>
      <c r="B805" s="18" t="s">
        <v>758</v>
      </c>
      <c r="C805" s="12" t="str">
        <f>IF(ISERROR(VLOOKUP($B805,Lists!$B$4:$C$12,2,FALSE)),"",VLOOKUP($B805,Lists!$B$4:$C$12,2,FALSE))</f>
        <v/>
      </c>
      <c r="D805" s="18" t="s">
        <v>801</v>
      </c>
      <c r="E805" s="25"/>
      <c r="F805" s="25" t="s">
        <v>1117</v>
      </c>
      <c r="G805" s="25" t="str">
        <f>IF(ISERROR(VLOOKUP($B805&amp;" "&amp;$H805,Lists!$N$4:$O$14,2,FALSE)),"",VLOOKUP($B805&amp;" "&amp;$H805,Lists!$N$4:$O$14,2,FALSE))</f>
        <v/>
      </c>
      <c r="H805" s="25" t="str">
        <f>IF(ISERROR(VLOOKUP($F805,Lists!$L$4:$M$7,2,FALSE)),"",VLOOKUP($F805,Lists!$L$4:$M$7,2,FALSE))</f>
        <v/>
      </c>
      <c r="I805" s="96" t="str">
        <f t="shared" si="28"/>
        <v/>
      </c>
      <c r="J805" s="25" t="str">
        <f t="shared" si="29"/>
        <v/>
      </c>
      <c r="K805" s="25" t="str">
        <f>IF(ISERROR(VLOOKUP($B805,Lists!$B$4:$K$12,10,FALSE)),"",IF(B805="Hydrogen",LOOKUP(D805,Lists!$AL$4:$AL$7,Lists!$AM$4:$AM$7),VLOOKUP($B805,Lists!$B$4:$K$12,10,FALSE)))</f>
        <v/>
      </c>
      <c r="L805" s="4"/>
      <c r="M805" s="4"/>
    </row>
    <row r="806" spans="1:13" x14ac:dyDescent="0.25">
      <c r="A806" s="12"/>
      <c r="B806" s="18" t="s">
        <v>758</v>
      </c>
      <c r="C806" s="12" t="str">
        <f>IF(ISERROR(VLOOKUP($B806,Lists!$B$4:$C$12,2,FALSE)),"",VLOOKUP($B806,Lists!$B$4:$C$12,2,FALSE))</f>
        <v/>
      </c>
      <c r="D806" s="18" t="s">
        <v>801</v>
      </c>
      <c r="E806" s="25"/>
      <c r="F806" s="25" t="s">
        <v>1117</v>
      </c>
      <c r="G806" s="25" t="str">
        <f>IF(ISERROR(VLOOKUP($B806&amp;" "&amp;$H806,Lists!$N$4:$O$14,2,FALSE)),"",VLOOKUP($B806&amp;" "&amp;$H806,Lists!$N$4:$O$14,2,FALSE))</f>
        <v/>
      </c>
      <c r="H806" s="25" t="str">
        <f>IF(ISERROR(VLOOKUP($F806,Lists!$L$4:$M$7,2,FALSE)),"",VLOOKUP($F806,Lists!$L$4:$M$7,2,FALSE))</f>
        <v/>
      </c>
      <c r="I806" s="96" t="str">
        <f t="shared" si="28"/>
        <v/>
      </c>
      <c r="J806" s="25" t="str">
        <f t="shared" si="29"/>
        <v/>
      </c>
      <c r="K806" s="25" t="str">
        <f>IF(ISERROR(VLOOKUP($B806,Lists!$B$4:$K$12,10,FALSE)),"",IF(B806="Hydrogen",LOOKUP(D806,Lists!$AL$4:$AL$7,Lists!$AM$4:$AM$7),VLOOKUP($B806,Lists!$B$4:$K$12,10,FALSE)))</f>
        <v/>
      </c>
      <c r="L806" s="4"/>
      <c r="M806" s="4"/>
    </row>
    <row r="807" spans="1:13" x14ac:dyDescent="0.25">
      <c r="A807" s="12"/>
      <c r="B807" s="18" t="s">
        <v>758</v>
      </c>
      <c r="C807" s="12" t="str">
        <f>IF(ISERROR(VLOOKUP($B807,Lists!$B$4:$C$12,2,FALSE)),"",VLOOKUP($B807,Lists!$B$4:$C$12,2,FALSE))</f>
        <v/>
      </c>
      <c r="D807" s="18" t="s">
        <v>801</v>
      </c>
      <c r="E807" s="25"/>
      <c r="F807" s="25" t="s">
        <v>1117</v>
      </c>
      <c r="G807" s="25" t="str">
        <f>IF(ISERROR(VLOOKUP($B807&amp;" "&amp;$H807,Lists!$N$4:$O$14,2,FALSE)),"",VLOOKUP($B807&amp;" "&amp;$H807,Lists!$N$4:$O$14,2,FALSE))</f>
        <v/>
      </c>
      <c r="H807" s="25" t="str">
        <f>IF(ISERROR(VLOOKUP($F807,Lists!$L$4:$M$7,2,FALSE)),"",VLOOKUP($F807,Lists!$L$4:$M$7,2,FALSE))</f>
        <v/>
      </c>
      <c r="I807" s="96" t="str">
        <f t="shared" si="28"/>
        <v/>
      </c>
      <c r="J807" s="25" t="str">
        <f t="shared" si="29"/>
        <v/>
      </c>
      <c r="K807" s="25" t="str">
        <f>IF(ISERROR(VLOOKUP($B807,Lists!$B$4:$K$12,10,FALSE)),"",IF(B807="Hydrogen",LOOKUP(D807,Lists!$AL$4:$AL$7,Lists!$AM$4:$AM$7),VLOOKUP($B807,Lists!$B$4:$K$12,10,FALSE)))</f>
        <v/>
      </c>
      <c r="L807" s="4"/>
      <c r="M807" s="4"/>
    </row>
    <row r="808" spans="1:13" x14ac:dyDescent="0.25">
      <c r="A808" s="12"/>
      <c r="B808" s="18" t="s">
        <v>758</v>
      </c>
      <c r="C808" s="12" t="str">
        <f>IF(ISERROR(VLOOKUP($B808,Lists!$B$4:$C$12,2,FALSE)),"",VLOOKUP($B808,Lists!$B$4:$C$12,2,FALSE))</f>
        <v/>
      </c>
      <c r="D808" s="18" t="s">
        <v>801</v>
      </c>
      <c r="E808" s="25"/>
      <c r="F808" s="25" t="s">
        <v>1117</v>
      </c>
      <c r="G808" s="25" t="str">
        <f>IF(ISERROR(VLOOKUP($B808&amp;" "&amp;$H808,Lists!$N$4:$O$14,2,FALSE)),"",VLOOKUP($B808&amp;" "&amp;$H808,Lists!$N$4:$O$14,2,FALSE))</f>
        <v/>
      </c>
      <c r="H808" s="25" t="str">
        <f>IF(ISERROR(VLOOKUP($F808,Lists!$L$4:$M$7,2,FALSE)),"",VLOOKUP($F808,Lists!$L$4:$M$7,2,FALSE))</f>
        <v/>
      </c>
      <c r="I808" s="96" t="str">
        <f t="shared" si="28"/>
        <v/>
      </c>
      <c r="J808" s="25" t="str">
        <f t="shared" si="29"/>
        <v/>
      </c>
      <c r="K808" s="25" t="str">
        <f>IF(ISERROR(VLOOKUP($B808,Lists!$B$4:$K$12,10,FALSE)),"",IF(B808="Hydrogen",LOOKUP(D808,Lists!$AL$4:$AL$7,Lists!$AM$4:$AM$7),VLOOKUP($B808,Lists!$B$4:$K$12,10,FALSE)))</f>
        <v/>
      </c>
      <c r="L808" s="4"/>
      <c r="M808" s="4"/>
    </row>
    <row r="809" spans="1:13" x14ac:dyDescent="0.25">
      <c r="A809" s="12"/>
      <c r="B809" s="18" t="s">
        <v>758</v>
      </c>
      <c r="C809" s="12" t="str">
        <f>IF(ISERROR(VLOOKUP($B809,Lists!$B$4:$C$12,2,FALSE)),"",VLOOKUP($B809,Lists!$B$4:$C$12,2,FALSE))</f>
        <v/>
      </c>
      <c r="D809" s="18" t="s">
        <v>801</v>
      </c>
      <c r="E809" s="25"/>
      <c r="F809" s="25" t="s">
        <v>1117</v>
      </c>
      <c r="G809" s="25" t="str">
        <f>IF(ISERROR(VLOOKUP($B809&amp;" "&amp;$H809,Lists!$N$4:$O$14,2,FALSE)),"",VLOOKUP($B809&amp;" "&amp;$H809,Lists!$N$4:$O$14,2,FALSE))</f>
        <v/>
      </c>
      <c r="H809" s="25" t="str">
        <f>IF(ISERROR(VLOOKUP($F809,Lists!$L$4:$M$7,2,FALSE)),"",VLOOKUP($F809,Lists!$L$4:$M$7,2,FALSE))</f>
        <v/>
      </c>
      <c r="I809" s="96" t="str">
        <f t="shared" si="28"/>
        <v/>
      </c>
      <c r="J809" s="25" t="str">
        <f t="shared" si="29"/>
        <v/>
      </c>
      <c r="K809" s="25" t="str">
        <f>IF(ISERROR(VLOOKUP($B809,Lists!$B$4:$K$12,10,FALSE)),"",IF(B809="Hydrogen",LOOKUP(D809,Lists!$AL$4:$AL$7,Lists!$AM$4:$AM$7),VLOOKUP($B809,Lists!$B$4:$K$12,10,FALSE)))</f>
        <v/>
      </c>
      <c r="L809" s="4"/>
      <c r="M809" s="4"/>
    </row>
    <row r="810" spans="1:13" x14ac:dyDescent="0.25">
      <c r="A810" s="12"/>
      <c r="B810" s="18" t="s">
        <v>758</v>
      </c>
      <c r="C810" s="12" t="str">
        <f>IF(ISERROR(VLOOKUP($B810,Lists!$B$4:$C$12,2,FALSE)),"",VLOOKUP($B810,Lists!$B$4:$C$12,2,FALSE))</f>
        <v/>
      </c>
      <c r="D810" s="18" t="s">
        <v>801</v>
      </c>
      <c r="E810" s="25"/>
      <c r="F810" s="25" t="s">
        <v>1117</v>
      </c>
      <c r="G810" s="25" t="str">
        <f>IF(ISERROR(VLOOKUP($B810&amp;" "&amp;$H810,Lists!$N$4:$O$14,2,FALSE)),"",VLOOKUP($B810&amp;" "&amp;$H810,Lists!$N$4:$O$14,2,FALSE))</f>
        <v/>
      </c>
      <c r="H810" s="25" t="str">
        <f>IF(ISERROR(VLOOKUP($F810,Lists!$L$4:$M$7,2,FALSE)),"",VLOOKUP($F810,Lists!$L$4:$M$7,2,FALSE))</f>
        <v/>
      </c>
      <c r="I810" s="96" t="str">
        <f t="shared" si="28"/>
        <v/>
      </c>
      <c r="J810" s="25" t="str">
        <f t="shared" si="29"/>
        <v/>
      </c>
      <c r="K810" s="25" t="str">
        <f>IF(ISERROR(VLOOKUP($B810,Lists!$B$4:$K$12,10,FALSE)),"",IF(B810="Hydrogen",LOOKUP(D810,Lists!$AL$4:$AL$7,Lists!$AM$4:$AM$7),VLOOKUP($B810,Lists!$B$4:$K$12,10,FALSE)))</f>
        <v/>
      </c>
      <c r="L810" s="4"/>
      <c r="M810" s="4"/>
    </row>
    <row r="811" spans="1:13" x14ac:dyDescent="0.25">
      <c r="A811" s="12"/>
      <c r="B811" s="18" t="s">
        <v>758</v>
      </c>
      <c r="C811" s="12" t="str">
        <f>IF(ISERROR(VLOOKUP($B811,Lists!$B$4:$C$12,2,FALSE)),"",VLOOKUP($B811,Lists!$B$4:$C$12,2,FALSE))</f>
        <v/>
      </c>
      <c r="D811" s="18" t="s">
        <v>801</v>
      </c>
      <c r="E811" s="25"/>
      <c r="F811" s="25" t="s">
        <v>1117</v>
      </c>
      <c r="G811" s="25" t="str">
        <f>IF(ISERROR(VLOOKUP($B811&amp;" "&amp;$H811,Lists!$N$4:$O$14,2,FALSE)),"",VLOOKUP($B811&amp;" "&amp;$H811,Lists!$N$4:$O$14,2,FALSE))</f>
        <v/>
      </c>
      <c r="H811" s="25" t="str">
        <f>IF(ISERROR(VLOOKUP($F811,Lists!$L$4:$M$7,2,FALSE)),"",VLOOKUP($F811,Lists!$L$4:$M$7,2,FALSE))</f>
        <v/>
      </c>
      <c r="I811" s="96" t="str">
        <f t="shared" si="28"/>
        <v/>
      </c>
      <c r="J811" s="25" t="str">
        <f t="shared" si="29"/>
        <v/>
      </c>
      <c r="K811" s="25" t="str">
        <f>IF(ISERROR(VLOOKUP($B811,Lists!$B$4:$K$12,10,FALSE)),"",IF(B811="Hydrogen",LOOKUP(D811,Lists!$AL$4:$AL$7,Lists!$AM$4:$AM$7),VLOOKUP($B811,Lists!$B$4:$K$12,10,FALSE)))</f>
        <v/>
      </c>
      <c r="L811" s="4"/>
      <c r="M811" s="4"/>
    </row>
    <row r="812" spans="1:13" x14ac:dyDescent="0.25">
      <c r="A812" s="12"/>
      <c r="B812" s="18" t="s">
        <v>758</v>
      </c>
      <c r="C812" s="12" t="str">
        <f>IF(ISERROR(VLOOKUP($B812,Lists!$B$4:$C$12,2,FALSE)),"",VLOOKUP($B812,Lists!$B$4:$C$12,2,FALSE))</f>
        <v/>
      </c>
      <c r="D812" s="18" t="s">
        <v>801</v>
      </c>
      <c r="E812" s="25"/>
      <c r="F812" s="25" t="s">
        <v>1117</v>
      </c>
      <c r="G812" s="25" t="str">
        <f>IF(ISERROR(VLOOKUP($B812&amp;" "&amp;$H812,Lists!$N$4:$O$14,2,FALSE)),"",VLOOKUP($B812&amp;" "&amp;$H812,Lists!$N$4:$O$14,2,FALSE))</f>
        <v/>
      </c>
      <c r="H812" s="25" t="str">
        <f>IF(ISERROR(VLOOKUP($F812,Lists!$L$4:$M$7,2,FALSE)),"",VLOOKUP($F812,Lists!$L$4:$M$7,2,FALSE))</f>
        <v/>
      </c>
      <c r="I812" s="96" t="str">
        <f t="shared" si="28"/>
        <v/>
      </c>
      <c r="J812" s="25" t="str">
        <f t="shared" si="29"/>
        <v/>
      </c>
      <c r="K812" s="25" t="str">
        <f>IF(ISERROR(VLOOKUP($B812,Lists!$B$4:$K$12,10,FALSE)),"",IF(B812="Hydrogen",LOOKUP(D812,Lists!$AL$4:$AL$7,Lists!$AM$4:$AM$7),VLOOKUP($B812,Lists!$B$4:$K$12,10,FALSE)))</f>
        <v/>
      </c>
      <c r="L812" s="4"/>
      <c r="M812" s="4"/>
    </row>
    <row r="813" spans="1:13" x14ac:dyDescent="0.25">
      <c r="A813" s="12"/>
      <c r="B813" s="18" t="s">
        <v>758</v>
      </c>
      <c r="C813" s="12" t="str">
        <f>IF(ISERROR(VLOOKUP($B813,Lists!$B$4:$C$12,2,FALSE)),"",VLOOKUP($B813,Lists!$B$4:$C$12,2,FALSE))</f>
        <v/>
      </c>
      <c r="D813" s="18" t="s">
        <v>801</v>
      </c>
      <c r="E813" s="25"/>
      <c r="F813" s="25" t="s">
        <v>1117</v>
      </c>
      <c r="G813" s="25" t="str">
        <f>IF(ISERROR(VLOOKUP($B813&amp;" "&amp;$H813,Lists!$N$4:$O$14,2,FALSE)),"",VLOOKUP($B813&amp;" "&amp;$H813,Lists!$N$4:$O$14,2,FALSE))</f>
        <v/>
      </c>
      <c r="H813" s="25" t="str">
        <f>IF(ISERROR(VLOOKUP($F813,Lists!$L$4:$M$7,2,FALSE)),"",VLOOKUP($F813,Lists!$L$4:$M$7,2,FALSE))</f>
        <v/>
      </c>
      <c r="I813" s="96" t="str">
        <f t="shared" si="28"/>
        <v/>
      </c>
      <c r="J813" s="25" t="str">
        <f t="shared" si="29"/>
        <v/>
      </c>
      <c r="K813" s="25" t="str">
        <f>IF(ISERROR(VLOOKUP($B813,Lists!$B$4:$K$12,10,FALSE)),"",IF(B813="Hydrogen",LOOKUP(D813,Lists!$AL$4:$AL$7,Lists!$AM$4:$AM$7),VLOOKUP($B813,Lists!$B$4:$K$12,10,FALSE)))</f>
        <v/>
      </c>
      <c r="L813" s="4"/>
      <c r="M813" s="4"/>
    </row>
    <row r="814" spans="1:13" x14ac:dyDescent="0.25">
      <c r="A814" s="12"/>
      <c r="B814" s="18" t="s">
        <v>758</v>
      </c>
      <c r="C814" s="12" t="str">
        <f>IF(ISERROR(VLOOKUP($B814,Lists!$B$4:$C$12,2,FALSE)),"",VLOOKUP($B814,Lists!$B$4:$C$12,2,FALSE))</f>
        <v/>
      </c>
      <c r="D814" s="18" t="s">
        <v>801</v>
      </c>
      <c r="E814" s="25"/>
      <c r="F814" s="25" t="s">
        <v>1117</v>
      </c>
      <c r="G814" s="25" t="str">
        <f>IF(ISERROR(VLOOKUP($B814&amp;" "&amp;$H814,Lists!$N$4:$O$14,2,FALSE)),"",VLOOKUP($B814&amp;" "&amp;$H814,Lists!$N$4:$O$14,2,FALSE))</f>
        <v/>
      </c>
      <c r="H814" s="25" t="str">
        <f>IF(ISERROR(VLOOKUP($F814,Lists!$L$4:$M$7,2,FALSE)),"",VLOOKUP($F814,Lists!$L$4:$M$7,2,FALSE))</f>
        <v/>
      </c>
      <c r="I814" s="96" t="str">
        <f t="shared" si="28"/>
        <v/>
      </c>
      <c r="J814" s="25" t="str">
        <f t="shared" si="29"/>
        <v/>
      </c>
      <c r="K814" s="25" t="str">
        <f>IF(ISERROR(VLOOKUP($B814,Lists!$B$4:$K$12,10,FALSE)),"",IF(B814="Hydrogen",LOOKUP(D814,Lists!$AL$4:$AL$7,Lists!$AM$4:$AM$7),VLOOKUP($B814,Lists!$B$4:$K$12,10,FALSE)))</f>
        <v/>
      </c>
      <c r="L814" s="4"/>
      <c r="M814" s="4"/>
    </row>
    <row r="815" spans="1:13" x14ac:dyDescent="0.25">
      <c r="A815" s="12"/>
      <c r="B815" s="18" t="s">
        <v>758</v>
      </c>
      <c r="C815" s="12" t="str">
        <f>IF(ISERROR(VLOOKUP($B815,Lists!$B$4:$C$12,2,FALSE)),"",VLOOKUP($B815,Lists!$B$4:$C$12,2,FALSE))</f>
        <v/>
      </c>
      <c r="D815" s="18" t="s">
        <v>801</v>
      </c>
      <c r="E815" s="25"/>
      <c r="F815" s="25" t="s">
        <v>1117</v>
      </c>
      <c r="G815" s="25" t="str">
        <f>IF(ISERROR(VLOOKUP($B815&amp;" "&amp;$H815,Lists!$N$4:$O$14,2,FALSE)),"",VLOOKUP($B815&amp;" "&amp;$H815,Lists!$N$4:$O$14,2,FALSE))</f>
        <v/>
      </c>
      <c r="H815" s="25" t="str">
        <f>IF(ISERROR(VLOOKUP($F815,Lists!$L$4:$M$7,2,FALSE)),"",VLOOKUP($F815,Lists!$L$4:$M$7,2,FALSE))</f>
        <v/>
      </c>
      <c r="I815" s="96" t="str">
        <f t="shared" si="28"/>
        <v/>
      </c>
      <c r="J815" s="25" t="str">
        <f t="shared" si="29"/>
        <v/>
      </c>
      <c r="K815" s="25" t="str">
        <f>IF(ISERROR(VLOOKUP($B815,Lists!$B$4:$K$12,10,FALSE)),"",IF(B815="Hydrogen",LOOKUP(D815,Lists!$AL$4:$AL$7,Lists!$AM$4:$AM$7),VLOOKUP($B815,Lists!$B$4:$K$12,10,FALSE)))</f>
        <v/>
      </c>
      <c r="L815" s="4"/>
      <c r="M815" s="4"/>
    </row>
    <row r="816" spans="1:13" x14ac:dyDescent="0.25">
      <c r="A816" s="12"/>
      <c r="B816" s="18" t="s">
        <v>758</v>
      </c>
      <c r="C816" s="12" t="str">
        <f>IF(ISERROR(VLOOKUP($B816,Lists!$B$4:$C$12,2,FALSE)),"",VLOOKUP($B816,Lists!$B$4:$C$12,2,FALSE))</f>
        <v/>
      </c>
      <c r="D816" s="18" t="s">
        <v>801</v>
      </c>
      <c r="E816" s="25"/>
      <c r="F816" s="25" t="s">
        <v>1117</v>
      </c>
      <c r="G816" s="25" t="str">
        <f>IF(ISERROR(VLOOKUP($B816&amp;" "&amp;$H816,Lists!$N$4:$O$14,2,FALSE)),"",VLOOKUP($B816&amp;" "&amp;$H816,Lists!$N$4:$O$14,2,FALSE))</f>
        <v/>
      </c>
      <c r="H816" s="25" t="str">
        <f>IF(ISERROR(VLOOKUP($F816,Lists!$L$4:$M$7,2,FALSE)),"",VLOOKUP($F816,Lists!$L$4:$M$7,2,FALSE))</f>
        <v/>
      </c>
      <c r="I816" s="96" t="str">
        <f t="shared" si="28"/>
        <v/>
      </c>
      <c r="J816" s="25" t="str">
        <f t="shared" si="29"/>
        <v/>
      </c>
      <c r="K816" s="25" t="str">
        <f>IF(ISERROR(VLOOKUP($B816,Lists!$B$4:$K$12,10,FALSE)),"",IF(B816="Hydrogen",LOOKUP(D816,Lists!$AL$4:$AL$7,Lists!$AM$4:$AM$7),VLOOKUP($B816,Lists!$B$4:$K$12,10,FALSE)))</f>
        <v/>
      </c>
      <c r="L816" s="4"/>
      <c r="M816" s="4"/>
    </row>
    <row r="817" spans="1:13" x14ac:dyDescent="0.25">
      <c r="A817" s="12"/>
      <c r="B817" s="18" t="s">
        <v>758</v>
      </c>
      <c r="C817" s="12" t="str">
        <f>IF(ISERROR(VLOOKUP($B817,Lists!$B$4:$C$12,2,FALSE)),"",VLOOKUP($B817,Lists!$B$4:$C$12,2,FALSE))</f>
        <v/>
      </c>
      <c r="D817" s="18" t="s">
        <v>801</v>
      </c>
      <c r="E817" s="25"/>
      <c r="F817" s="25" t="s">
        <v>1117</v>
      </c>
      <c r="G817" s="25" t="str">
        <f>IF(ISERROR(VLOOKUP($B817&amp;" "&amp;$H817,Lists!$N$4:$O$14,2,FALSE)),"",VLOOKUP($B817&amp;" "&amp;$H817,Lists!$N$4:$O$14,2,FALSE))</f>
        <v/>
      </c>
      <c r="H817" s="25" t="str">
        <f>IF(ISERROR(VLOOKUP($F817,Lists!$L$4:$M$7,2,FALSE)),"",VLOOKUP($F817,Lists!$L$4:$M$7,2,FALSE))</f>
        <v/>
      </c>
      <c r="I817" s="96" t="str">
        <f t="shared" si="28"/>
        <v/>
      </c>
      <c r="J817" s="25" t="str">
        <f t="shared" si="29"/>
        <v/>
      </c>
      <c r="K817" s="25" t="str">
        <f>IF(ISERROR(VLOOKUP($B817,Lists!$B$4:$K$12,10,FALSE)),"",IF(B817="Hydrogen",LOOKUP(D817,Lists!$AL$4:$AL$7,Lists!$AM$4:$AM$7),VLOOKUP($B817,Lists!$B$4:$K$12,10,FALSE)))</f>
        <v/>
      </c>
      <c r="L817" s="4"/>
      <c r="M817" s="4"/>
    </row>
    <row r="818" spans="1:13" x14ac:dyDescent="0.25">
      <c r="A818" s="12"/>
      <c r="B818" s="18" t="s">
        <v>758</v>
      </c>
      <c r="C818" s="12" t="str">
        <f>IF(ISERROR(VLOOKUP($B818,Lists!$B$4:$C$12,2,FALSE)),"",VLOOKUP($B818,Lists!$B$4:$C$12,2,FALSE))</f>
        <v/>
      </c>
      <c r="D818" s="18" t="s">
        <v>801</v>
      </c>
      <c r="E818" s="25"/>
      <c r="F818" s="25" t="s">
        <v>1117</v>
      </c>
      <c r="G818" s="25" t="str">
        <f>IF(ISERROR(VLOOKUP($B818&amp;" "&amp;$H818,Lists!$N$4:$O$14,2,FALSE)),"",VLOOKUP($B818&amp;" "&amp;$H818,Lists!$N$4:$O$14,2,FALSE))</f>
        <v/>
      </c>
      <c r="H818" s="25" t="str">
        <f>IF(ISERROR(VLOOKUP($F818,Lists!$L$4:$M$7,2,FALSE)),"",VLOOKUP($F818,Lists!$L$4:$M$7,2,FALSE))</f>
        <v/>
      </c>
      <c r="I818" s="96" t="str">
        <f t="shared" si="28"/>
        <v/>
      </c>
      <c r="J818" s="25" t="str">
        <f t="shared" si="29"/>
        <v/>
      </c>
      <c r="K818" s="25" t="str">
        <f>IF(ISERROR(VLOOKUP($B818,Lists!$B$4:$K$12,10,FALSE)),"",IF(B818="Hydrogen",LOOKUP(D818,Lists!$AL$4:$AL$7,Lists!$AM$4:$AM$7),VLOOKUP($B818,Lists!$B$4:$K$12,10,FALSE)))</f>
        <v/>
      </c>
      <c r="L818" s="4"/>
      <c r="M818" s="4"/>
    </row>
    <row r="819" spans="1:13" x14ac:dyDescent="0.25">
      <c r="A819" s="12"/>
      <c r="B819" s="18" t="s">
        <v>758</v>
      </c>
      <c r="C819" s="12" t="str">
        <f>IF(ISERROR(VLOOKUP($B819,Lists!$B$4:$C$12,2,FALSE)),"",VLOOKUP($B819,Lists!$B$4:$C$12,2,FALSE))</f>
        <v/>
      </c>
      <c r="D819" s="18" t="s">
        <v>801</v>
      </c>
      <c r="E819" s="25"/>
      <c r="F819" s="25" t="s">
        <v>1117</v>
      </c>
      <c r="G819" s="25" t="str">
        <f>IF(ISERROR(VLOOKUP($B819&amp;" "&amp;$H819,Lists!$N$4:$O$14,2,FALSE)),"",VLOOKUP($B819&amp;" "&amp;$H819,Lists!$N$4:$O$14,2,FALSE))</f>
        <v/>
      </c>
      <c r="H819" s="25" t="str">
        <f>IF(ISERROR(VLOOKUP($F819,Lists!$L$4:$M$7,2,FALSE)),"",VLOOKUP($F819,Lists!$L$4:$M$7,2,FALSE))</f>
        <v/>
      </c>
      <c r="I819" s="96" t="str">
        <f t="shared" si="28"/>
        <v/>
      </c>
      <c r="J819" s="25" t="str">
        <f t="shared" si="29"/>
        <v/>
      </c>
      <c r="K819" s="25" t="str">
        <f>IF(ISERROR(VLOOKUP($B819,Lists!$B$4:$K$12,10,FALSE)),"",IF(B819="Hydrogen",LOOKUP(D819,Lists!$AL$4:$AL$7,Lists!$AM$4:$AM$7),VLOOKUP($B819,Lists!$B$4:$K$12,10,FALSE)))</f>
        <v/>
      </c>
      <c r="L819" s="4"/>
      <c r="M819" s="4"/>
    </row>
    <row r="820" spans="1:13" x14ac:dyDescent="0.25">
      <c r="A820" s="12"/>
      <c r="B820" s="18" t="s">
        <v>758</v>
      </c>
      <c r="C820" s="12" t="str">
        <f>IF(ISERROR(VLOOKUP($B820,Lists!$B$4:$C$12,2,FALSE)),"",VLOOKUP($B820,Lists!$B$4:$C$12,2,FALSE))</f>
        <v/>
      </c>
      <c r="D820" s="18" t="s">
        <v>801</v>
      </c>
      <c r="E820" s="25"/>
      <c r="F820" s="25" t="s">
        <v>1117</v>
      </c>
      <c r="G820" s="25" t="str">
        <f>IF(ISERROR(VLOOKUP($B820&amp;" "&amp;$H820,Lists!$N$4:$O$14,2,FALSE)),"",VLOOKUP($B820&amp;" "&amp;$H820,Lists!$N$4:$O$14,2,FALSE))</f>
        <v/>
      </c>
      <c r="H820" s="25" t="str">
        <f>IF(ISERROR(VLOOKUP($F820,Lists!$L$4:$M$7,2,FALSE)),"",VLOOKUP($F820,Lists!$L$4:$M$7,2,FALSE))</f>
        <v/>
      </c>
      <c r="I820" s="96" t="str">
        <f t="shared" si="28"/>
        <v/>
      </c>
      <c r="J820" s="25" t="str">
        <f t="shared" si="29"/>
        <v/>
      </c>
      <c r="K820" s="25" t="str">
        <f>IF(ISERROR(VLOOKUP($B820,Lists!$B$4:$K$12,10,FALSE)),"",IF(B820="Hydrogen",LOOKUP(D820,Lists!$AL$4:$AL$7,Lists!$AM$4:$AM$7),VLOOKUP($B820,Lists!$B$4:$K$12,10,FALSE)))</f>
        <v/>
      </c>
      <c r="L820" s="4"/>
      <c r="M820" s="4"/>
    </row>
    <row r="821" spans="1:13" x14ac:dyDescent="0.25">
      <c r="A821" s="12"/>
      <c r="B821" s="18" t="s">
        <v>758</v>
      </c>
      <c r="C821" s="12" t="str">
        <f>IF(ISERROR(VLOOKUP($B821,Lists!$B$4:$C$12,2,FALSE)),"",VLOOKUP($B821,Lists!$B$4:$C$12,2,FALSE))</f>
        <v/>
      </c>
      <c r="D821" s="18" t="s">
        <v>801</v>
      </c>
      <c r="E821" s="25"/>
      <c r="F821" s="25" t="s">
        <v>1117</v>
      </c>
      <c r="G821" s="25" t="str">
        <f>IF(ISERROR(VLOOKUP($B821&amp;" "&amp;$H821,Lists!$N$4:$O$14,2,FALSE)),"",VLOOKUP($B821&amp;" "&amp;$H821,Lists!$N$4:$O$14,2,FALSE))</f>
        <v/>
      </c>
      <c r="H821" s="25" t="str">
        <f>IF(ISERROR(VLOOKUP($F821,Lists!$L$4:$M$7,2,FALSE)),"",VLOOKUP($F821,Lists!$L$4:$M$7,2,FALSE))</f>
        <v/>
      </c>
      <c r="I821" s="96" t="str">
        <f t="shared" si="28"/>
        <v/>
      </c>
      <c r="J821" s="25" t="str">
        <f t="shared" si="29"/>
        <v/>
      </c>
      <c r="K821" s="25" t="str">
        <f>IF(ISERROR(VLOOKUP($B821,Lists!$B$4:$K$12,10,FALSE)),"",IF(B821="Hydrogen",LOOKUP(D821,Lists!$AL$4:$AL$7,Lists!$AM$4:$AM$7),VLOOKUP($B821,Lists!$B$4:$K$12,10,FALSE)))</f>
        <v/>
      </c>
      <c r="L821" s="4"/>
      <c r="M821" s="4"/>
    </row>
    <row r="822" spans="1:13" x14ac:dyDescent="0.25">
      <c r="A822" s="12"/>
      <c r="B822" s="18" t="s">
        <v>758</v>
      </c>
      <c r="C822" s="12" t="str">
        <f>IF(ISERROR(VLOOKUP($B822,Lists!$B$4:$C$12,2,FALSE)),"",VLOOKUP($B822,Lists!$B$4:$C$12,2,FALSE))</f>
        <v/>
      </c>
      <c r="D822" s="18" t="s">
        <v>801</v>
      </c>
      <c r="E822" s="25"/>
      <c r="F822" s="25" t="s">
        <v>1117</v>
      </c>
      <c r="G822" s="25" t="str">
        <f>IF(ISERROR(VLOOKUP($B822&amp;" "&amp;$H822,Lists!$N$4:$O$14,2,FALSE)),"",VLOOKUP($B822&amp;" "&amp;$H822,Lists!$N$4:$O$14,2,FALSE))</f>
        <v/>
      </c>
      <c r="H822" s="25" t="str">
        <f>IF(ISERROR(VLOOKUP($F822,Lists!$L$4:$M$7,2,FALSE)),"",VLOOKUP($F822,Lists!$L$4:$M$7,2,FALSE))</f>
        <v/>
      </c>
      <c r="I822" s="96" t="str">
        <f t="shared" si="28"/>
        <v/>
      </c>
      <c r="J822" s="25" t="str">
        <f t="shared" si="29"/>
        <v/>
      </c>
      <c r="K822" s="25" t="str">
        <f>IF(ISERROR(VLOOKUP($B822,Lists!$B$4:$K$12,10,FALSE)),"",IF(B822="Hydrogen",LOOKUP(D822,Lists!$AL$4:$AL$7,Lists!$AM$4:$AM$7),VLOOKUP($B822,Lists!$B$4:$K$12,10,FALSE)))</f>
        <v/>
      </c>
      <c r="L822" s="4"/>
      <c r="M822" s="4"/>
    </row>
    <row r="823" spans="1:13" x14ac:dyDescent="0.25">
      <c r="A823" s="12"/>
      <c r="B823" s="18" t="s">
        <v>758</v>
      </c>
      <c r="C823" s="12" t="str">
        <f>IF(ISERROR(VLOOKUP($B823,Lists!$B$4:$C$12,2,FALSE)),"",VLOOKUP($B823,Lists!$B$4:$C$12,2,FALSE))</f>
        <v/>
      </c>
      <c r="D823" s="18" t="s">
        <v>801</v>
      </c>
      <c r="E823" s="25"/>
      <c r="F823" s="25" t="s">
        <v>1117</v>
      </c>
      <c r="G823" s="25" t="str">
        <f>IF(ISERROR(VLOOKUP($B823&amp;" "&amp;$H823,Lists!$N$4:$O$14,2,FALSE)),"",VLOOKUP($B823&amp;" "&amp;$H823,Lists!$N$4:$O$14,2,FALSE))</f>
        <v/>
      </c>
      <c r="H823" s="25" t="str">
        <f>IF(ISERROR(VLOOKUP($F823,Lists!$L$4:$M$7,2,FALSE)),"",VLOOKUP($F823,Lists!$L$4:$M$7,2,FALSE))</f>
        <v/>
      </c>
      <c r="I823" s="96" t="str">
        <f t="shared" si="28"/>
        <v/>
      </c>
      <c r="J823" s="25" t="str">
        <f t="shared" si="29"/>
        <v/>
      </c>
      <c r="K823" s="25" t="str">
        <f>IF(ISERROR(VLOOKUP($B823,Lists!$B$4:$K$12,10,FALSE)),"",IF(B823="Hydrogen",LOOKUP(D823,Lists!$AL$4:$AL$7,Lists!$AM$4:$AM$7),VLOOKUP($B823,Lists!$B$4:$K$12,10,FALSE)))</f>
        <v/>
      </c>
      <c r="L823" s="4"/>
      <c r="M823" s="4"/>
    </row>
    <row r="824" spans="1:13" x14ac:dyDescent="0.25">
      <c r="A824" s="12"/>
      <c r="B824" s="18" t="s">
        <v>758</v>
      </c>
      <c r="C824" s="12" t="str">
        <f>IF(ISERROR(VLOOKUP($B824,Lists!$B$4:$C$12,2,FALSE)),"",VLOOKUP($B824,Lists!$B$4:$C$12,2,FALSE))</f>
        <v/>
      </c>
      <c r="D824" s="18" t="s">
        <v>801</v>
      </c>
      <c r="E824" s="25"/>
      <c r="F824" s="25" t="s">
        <v>1117</v>
      </c>
      <c r="G824" s="25" t="str">
        <f>IF(ISERROR(VLOOKUP($B824&amp;" "&amp;$H824,Lists!$N$4:$O$14,2,FALSE)),"",VLOOKUP($B824&amp;" "&amp;$H824,Lists!$N$4:$O$14,2,FALSE))</f>
        <v/>
      </c>
      <c r="H824" s="25" t="str">
        <f>IF(ISERROR(VLOOKUP($F824,Lists!$L$4:$M$7,2,FALSE)),"",VLOOKUP($F824,Lists!$L$4:$M$7,2,FALSE))</f>
        <v/>
      </c>
      <c r="I824" s="96" t="str">
        <f t="shared" si="28"/>
        <v/>
      </c>
      <c r="J824" s="25" t="str">
        <f t="shared" si="29"/>
        <v/>
      </c>
      <c r="K824" s="25" t="str">
        <f>IF(ISERROR(VLOOKUP($B824,Lists!$B$4:$K$12,10,FALSE)),"",IF(B824="Hydrogen",LOOKUP(D824,Lists!$AL$4:$AL$7,Lists!$AM$4:$AM$7),VLOOKUP($B824,Lists!$B$4:$K$12,10,FALSE)))</f>
        <v/>
      </c>
      <c r="L824" s="4"/>
      <c r="M824" s="4"/>
    </row>
    <row r="825" spans="1:13" x14ac:dyDescent="0.25">
      <c r="A825" s="12"/>
      <c r="B825" s="18" t="s">
        <v>758</v>
      </c>
      <c r="C825" s="12" t="str">
        <f>IF(ISERROR(VLOOKUP($B825,Lists!$B$4:$C$12,2,FALSE)),"",VLOOKUP($B825,Lists!$B$4:$C$12,2,FALSE))</f>
        <v/>
      </c>
      <c r="D825" s="18" t="s">
        <v>801</v>
      </c>
      <c r="E825" s="25"/>
      <c r="F825" s="25" t="s">
        <v>1117</v>
      </c>
      <c r="G825" s="25" t="str">
        <f>IF(ISERROR(VLOOKUP($B825&amp;" "&amp;$H825,Lists!$N$4:$O$14,2,FALSE)),"",VLOOKUP($B825&amp;" "&amp;$H825,Lists!$N$4:$O$14,2,FALSE))</f>
        <v/>
      </c>
      <c r="H825" s="25" t="str">
        <f>IF(ISERROR(VLOOKUP($F825,Lists!$L$4:$M$7,2,FALSE)),"",VLOOKUP($F825,Lists!$L$4:$M$7,2,FALSE))</f>
        <v/>
      </c>
      <c r="I825" s="96" t="str">
        <f t="shared" si="28"/>
        <v/>
      </c>
      <c r="J825" s="25" t="str">
        <f t="shared" si="29"/>
        <v/>
      </c>
      <c r="K825" s="25" t="str">
        <f>IF(ISERROR(VLOOKUP($B825,Lists!$B$4:$K$12,10,FALSE)),"",IF(B825="Hydrogen",LOOKUP(D825,Lists!$AL$4:$AL$7,Lists!$AM$4:$AM$7),VLOOKUP($B825,Lists!$B$4:$K$12,10,FALSE)))</f>
        <v/>
      </c>
      <c r="L825" s="4"/>
      <c r="M825" s="4"/>
    </row>
    <row r="826" spans="1:13" x14ac:dyDescent="0.25">
      <c r="A826" s="12"/>
      <c r="B826" s="18" t="s">
        <v>758</v>
      </c>
      <c r="C826" s="12" t="str">
        <f>IF(ISERROR(VLOOKUP($B826,Lists!$B$4:$C$12,2,FALSE)),"",VLOOKUP($B826,Lists!$B$4:$C$12,2,FALSE))</f>
        <v/>
      </c>
      <c r="D826" s="18" t="s">
        <v>801</v>
      </c>
      <c r="E826" s="25"/>
      <c r="F826" s="25" t="s">
        <v>1117</v>
      </c>
      <c r="G826" s="25" t="str">
        <f>IF(ISERROR(VLOOKUP($B826&amp;" "&amp;$H826,Lists!$N$4:$O$14,2,FALSE)),"",VLOOKUP($B826&amp;" "&amp;$H826,Lists!$N$4:$O$14,2,FALSE))</f>
        <v/>
      </c>
      <c r="H826" s="25" t="str">
        <f>IF(ISERROR(VLOOKUP($F826,Lists!$L$4:$M$7,2,FALSE)),"",VLOOKUP($F826,Lists!$L$4:$M$7,2,FALSE))</f>
        <v/>
      </c>
      <c r="I826" s="96" t="str">
        <f t="shared" si="28"/>
        <v/>
      </c>
      <c r="J826" s="25" t="str">
        <f t="shared" si="29"/>
        <v/>
      </c>
      <c r="K826" s="25" t="str">
        <f>IF(ISERROR(VLOOKUP($B826,Lists!$B$4:$K$12,10,FALSE)),"",IF(B826="Hydrogen",LOOKUP(D826,Lists!$AL$4:$AL$7,Lists!$AM$4:$AM$7),VLOOKUP($B826,Lists!$B$4:$K$12,10,FALSE)))</f>
        <v/>
      </c>
      <c r="L826" s="4"/>
      <c r="M826" s="4"/>
    </row>
    <row r="827" spans="1:13" x14ac:dyDescent="0.25">
      <c r="A827" s="12"/>
      <c r="B827" s="18" t="s">
        <v>758</v>
      </c>
      <c r="C827" s="12" t="str">
        <f>IF(ISERROR(VLOOKUP($B827,Lists!$B$4:$C$12,2,FALSE)),"",VLOOKUP($B827,Lists!$B$4:$C$12,2,FALSE))</f>
        <v/>
      </c>
      <c r="D827" s="18" t="s">
        <v>801</v>
      </c>
      <c r="E827" s="25"/>
      <c r="F827" s="25" t="s">
        <v>1117</v>
      </c>
      <c r="G827" s="25" t="str">
        <f>IF(ISERROR(VLOOKUP($B827&amp;" "&amp;$H827,Lists!$N$4:$O$14,2,FALSE)),"",VLOOKUP($B827&amp;" "&amp;$H827,Lists!$N$4:$O$14,2,FALSE))</f>
        <v/>
      </c>
      <c r="H827" s="25" t="str">
        <f>IF(ISERROR(VLOOKUP($F827,Lists!$L$4:$M$7,2,FALSE)),"",VLOOKUP($F827,Lists!$L$4:$M$7,2,FALSE))</f>
        <v/>
      </c>
      <c r="I827" s="96" t="str">
        <f t="shared" si="28"/>
        <v/>
      </c>
      <c r="J827" s="25" t="str">
        <f t="shared" si="29"/>
        <v/>
      </c>
      <c r="K827" s="25" t="str">
        <f>IF(ISERROR(VLOOKUP($B827,Lists!$B$4:$K$12,10,FALSE)),"",IF(B827="Hydrogen",LOOKUP(D827,Lists!$AL$4:$AL$7,Lists!$AM$4:$AM$7),VLOOKUP($B827,Lists!$B$4:$K$12,10,FALSE)))</f>
        <v/>
      </c>
      <c r="L827" s="4"/>
      <c r="M827" s="4"/>
    </row>
    <row r="828" spans="1:13" x14ac:dyDescent="0.25">
      <c r="A828" s="12"/>
      <c r="B828" s="18" t="s">
        <v>758</v>
      </c>
      <c r="C828" s="12" t="str">
        <f>IF(ISERROR(VLOOKUP($B828,Lists!$B$4:$C$12,2,FALSE)),"",VLOOKUP($B828,Lists!$B$4:$C$12,2,FALSE))</f>
        <v/>
      </c>
      <c r="D828" s="18" t="s">
        <v>801</v>
      </c>
      <c r="E828" s="25"/>
      <c r="F828" s="25" t="s">
        <v>1117</v>
      </c>
      <c r="G828" s="25" t="str">
        <f>IF(ISERROR(VLOOKUP($B828&amp;" "&amp;$H828,Lists!$N$4:$O$14,2,FALSE)),"",VLOOKUP($B828&amp;" "&amp;$H828,Lists!$N$4:$O$14,2,FALSE))</f>
        <v/>
      </c>
      <c r="H828" s="25" t="str">
        <f>IF(ISERROR(VLOOKUP($F828,Lists!$L$4:$M$7,2,FALSE)),"",VLOOKUP($F828,Lists!$L$4:$M$7,2,FALSE))</f>
        <v/>
      </c>
      <c r="I828" s="96" t="str">
        <f t="shared" si="28"/>
        <v/>
      </c>
      <c r="J828" s="25" t="str">
        <f t="shared" si="29"/>
        <v/>
      </c>
      <c r="K828" s="25" t="str">
        <f>IF(ISERROR(VLOOKUP($B828,Lists!$B$4:$K$12,10,FALSE)),"",IF(B828="Hydrogen",LOOKUP(D828,Lists!$AL$4:$AL$7,Lists!$AM$4:$AM$7),VLOOKUP($B828,Lists!$B$4:$K$12,10,FALSE)))</f>
        <v/>
      </c>
      <c r="L828" s="4"/>
      <c r="M828" s="4"/>
    </row>
    <row r="829" spans="1:13" x14ac:dyDescent="0.25">
      <c r="A829" s="12"/>
      <c r="B829" s="18" t="s">
        <v>758</v>
      </c>
      <c r="C829" s="12" t="str">
        <f>IF(ISERROR(VLOOKUP($B829,Lists!$B$4:$C$12,2,FALSE)),"",VLOOKUP($B829,Lists!$B$4:$C$12,2,FALSE))</f>
        <v/>
      </c>
      <c r="D829" s="18" t="s">
        <v>801</v>
      </c>
      <c r="E829" s="25"/>
      <c r="F829" s="25" t="s">
        <v>1117</v>
      </c>
      <c r="G829" s="25" t="str">
        <f>IF(ISERROR(VLOOKUP($B829&amp;" "&amp;$H829,Lists!$N$4:$O$14,2,FALSE)),"",VLOOKUP($B829&amp;" "&amp;$H829,Lists!$N$4:$O$14,2,FALSE))</f>
        <v/>
      </c>
      <c r="H829" s="25" t="str">
        <f>IF(ISERROR(VLOOKUP($F829,Lists!$L$4:$M$7,2,FALSE)),"",VLOOKUP($F829,Lists!$L$4:$M$7,2,FALSE))</f>
        <v/>
      </c>
      <c r="I829" s="96" t="str">
        <f t="shared" si="28"/>
        <v/>
      </c>
      <c r="J829" s="25" t="str">
        <f t="shared" si="29"/>
        <v/>
      </c>
      <c r="K829" s="25" t="str">
        <f>IF(ISERROR(VLOOKUP($B829,Lists!$B$4:$K$12,10,FALSE)),"",IF(B829="Hydrogen",LOOKUP(D829,Lists!$AL$4:$AL$7,Lists!$AM$4:$AM$7),VLOOKUP($B829,Lists!$B$4:$K$12,10,FALSE)))</f>
        <v/>
      </c>
      <c r="L829" s="4"/>
      <c r="M829" s="4"/>
    </row>
    <row r="830" spans="1:13" x14ac:dyDescent="0.25">
      <c r="A830" s="12"/>
      <c r="B830" s="18" t="s">
        <v>758</v>
      </c>
      <c r="C830" s="12" t="str">
        <f>IF(ISERROR(VLOOKUP($B830,Lists!$B$4:$C$12,2,FALSE)),"",VLOOKUP($B830,Lists!$B$4:$C$12,2,FALSE))</f>
        <v/>
      </c>
      <c r="D830" s="18" t="s">
        <v>801</v>
      </c>
      <c r="E830" s="25"/>
      <c r="F830" s="25" t="s">
        <v>1117</v>
      </c>
      <c r="G830" s="25" t="str">
        <f>IF(ISERROR(VLOOKUP($B830&amp;" "&amp;$H830,Lists!$N$4:$O$14,2,FALSE)),"",VLOOKUP($B830&amp;" "&amp;$H830,Lists!$N$4:$O$14,2,FALSE))</f>
        <v/>
      </c>
      <c r="H830" s="25" t="str">
        <f>IF(ISERROR(VLOOKUP($F830,Lists!$L$4:$M$7,2,FALSE)),"",VLOOKUP($F830,Lists!$L$4:$M$7,2,FALSE))</f>
        <v/>
      </c>
      <c r="I830" s="96" t="str">
        <f t="shared" si="28"/>
        <v/>
      </c>
      <c r="J830" s="25" t="str">
        <f t="shared" si="29"/>
        <v/>
      </c>
      <c r="K830" s="25" t="str">
        <f>IF(ISERROR(VLOOKUP($B830,Lists!$B$4:$K$12,10,FALSE)),"",IF(B830="Hydrogen",LOOKUP(D830,Lists!$AL$4:$AL$7,Lists!$AM$4:$AM$7),VLOOKUP($B830,Lists!$B$4:$K$12,10,FALSE)))</f>
        <v/>
      </c>
      <c r="L830" s="4"/>
      <c r="M830" s="4"/>
    </row>
    <row r="831" spans="1:13" x14ac:dyDescent="0.25">
      <c r="A831" s="12"/>
      <c r="B831" s="18" t="s">
        <v>758</v>
      </c>
      <c r="C831" s="12" t="str">
        <f>IF(ISERROR(VLOOKUP($B831,Lists!$B$4:$C$12,2,FALSE)),"",VLOOKUP($B831,Lists!$B$4:$C$12,2,FALSE))</f>
        <v/>
      </c>
      <c r="D831" s="18" t="s">
        <v>801</v>
      </c>
      <c r="E831" s="25"/>
      <c r="F831" s="25" t="s">
        <v>1117</v>
      </c>
      <c r="G831" s="25" t="str">
        <f>IF(ISERROR(VLOOKUP($B831&amp;" "&amp;$H831,Lists!$N$4:$O$14,2,FALSE)),"",VLOOKUP($B831&amp;" "&amp;$H831,Lists!$N$4:$O$14,2,FALSE))</f>
        <v/>
      </c>
      <c r="H831" s="25" t="str">
        <f>IF(ISERROR(VLOOKUP($F831,Lists!$L$4:$M$7,2,FALSE)),"",VLOOKUP($F831,Lists!$L$4:$M$7,2,FALSE))</f>
        <v/>
      </c>
      <c r="I831" s="96" t="str">
        <f t="shared" si="28"/>
        <v/>
      </c>
      <c r="J831" s="25" t="str">
        <f t="shared" si="29"/>
        <v/>
      </c>
      <c r="K831" s="25" t="str">
        <f>IF(ISERROR(VLOOKUP($B831,Lists!$B$4:$K$12,10,FALSE)),"",IF(B831="Hydrogen",LOOKUP(D831,Lists!$AL$4:$AL$7,Lists!$AM$4:$AM$7),VLOOKUP($B831,Lists!$B$4:$K$12,10,FALSE)))</f>
        <v/>
      </c>
      <c r="L831" s="4"/>
      <c r="M831" s="4"/>
    </row>
    <row r="832" spans="1:13" x14ac:dyDescent="0.25">
      <c r="A832" s="12"/>
      <c r="B832" s="18" t="s">
        <v>758</v>
      </c>
      <c r="C832" s="12" t="str">
        <f>IF(ISERROR(VLOOKUP($B832,Lists!$B$4:$C$12,2,FALSE)),"",VLOOKUP($B832,Lists!$B$4:$C$12,2,FALSE))</f>
        <v/>
      </c>
      <c r="D832" s="18" t="s">
        <v>801</v>
      </c>
      <c r="E832" s="25"/>
      <c r="F832" s="25" t="s">
        <v>1117</v>
      </c>
      <c r="G832" s="25" t="str">
        <f>IF(ISERROR(VLOOKUP($B832&amp;" "&amp;$H832,Lists!$N$4:$O$14,2,FALSE)),"",VLOOKUP($B832&amp;" "&amp;$H832,Lists!$N$4:$O$14,2,FALSE))</f>
        <v/>
      </c>
      <c r="H832" s="25" t="str">
        <f>IF(ISERROR(VLOOKUP($F832,Lists!$L$4:$M$7,2,FALSE)),"",VLOOKUP($F832,Lists!$L$4:$M$7,2,FALSE))</f>
        <v/>
      </c>
      <c r="I832" s="96" t="str">
        <f t="shared" si="28"/>
        <v/>
      </c>
      <c r="J832" s="25" t="str">
        <f t="shared" si="29"/>
        <v/>
      </c>
      <c r="K832" s="25" t="str">
        <f>IF(ISERROR(VLOOKUP($B832,Lists!$B$4:$K$12,10,FALSE)),"",IF(B832="Hydrogen",LOOKUP(D832,Lists!$AL$4:$AL$7,Lists!$AM$4:$AM$7),VLOOKUP($B832,Lists!$B$4:$K$12,10,FALSE)))</f>
        <v/>
      </c>
      <c r="L832" s="4"/>
      <c r="M832" s="4"/>
    </row>
    <row r="833" spans="1:13" x14ac:dyDescent="0.25">
      <c r="A833" s="12"/>
      <c r="B833" s="18" t="s">
        <v>758</v>
      </c>
      <c r="C833" s="12" t="str">
        <f>IF(ISERROR(VLOOKUP($B833,Lists!$B$4:$C$12,2,FALSE)),"",VLOOKUP($B833,Lists!$B$4:$C$12,2,FALSE))</f>
        <v/>
      </c>
      <c r="D833" s="18" t="s">
        <v>801</v>
      </c>
      <c r="E833" s="25"/>
      <c r="F833" s="25" t="s">
        <v>1117</v>
      </c>
      <c r="G833" s="25" t="str">
        <f>IF(ISERROR(VLOOKUP($B833&amp;" "&amp;$H833,Lists!$N$4:$O$14,2,FALSE)),"",VLOOKUP($B833&amp;" "&amp;$H833,Lists!$N$4:$O$14,2,FALSE))</f>
        <v/>
      </c>
      <c r="H833" s="25" t="str">
        <f>IF(ISERROR(VLOOKUP($F833,Lists!$L$4:$M$7,2,FALSE)),"",VLOOKUP($F833,Lists!$L$4:$M$7,2,FALSE))</f>
        <v/>
      </c>
      <c r="I833" s="96" t="str">
        <f t="shared" si="28"/>
        <v/>
      </c>
      <c r="J833" s="25" t="str">
        <f t="shared" si="29"/>
        <v/>
      </c>
      <c r="K833" s="25" t="str">
        <f>IF(ISERROR(VLOOKUP($B833,Lists!$B$4:$K$12,10,FALSE)),"",IF(B833="Hydrogen",LOOKUP(D833,Lists!$AL$4:$AL$7,Lists!$AM$4:$AM$7),VLOOKUP($B833,Lists!$B$4:$K$12,10,FALSE)))</f>
        <v/>
      </c>
      <c r="L833" s="4"/>
      <c r="M833" s="4"/>
    </row>
    <row r="834" spans="1:13" x14ac:dyDescent="0.25">
      <c r="A834" s="12"/>
      <c r="B834" s="18" t="s">
        <v>758</v>
      </c>
      <c r="C834" s="12" t="str">
        <f>IF(ISERROR(VLOOKUP($B834,Lists!$B$4:$C$12,2,FALSE)),"",VLOOKUP($B834,Lists!$B$4:$C$12,2,FALSE))</f>
        <v/>
      </c>
      <c r="D834" s="18" t="s">
        <v>801</v>
      </c>
      <c r="E834" s="25"/>
      <c r="F834" s="25" t="s">
        <v>1117</v>
      </c>
      <c r="G834" s="25" t="str">
        <f>IF(ISERROR(VLOOKUP($B834&amp;" "&amp;$H834,Lists!$N$4:$O$14,2,FALSE)),"",VLOOKUP($B834&amp;" "&amp;$H834,Lists!$N$4:$O$14,2,FALSE))</f>
        <v/>
      </c>
      <c r="H834" s="25" t="str">
        <f>IF(ISERROR(VLOOKUP($F834,Lists!$L$4:$M$7,2,FALSE)),"",VLOOKUP($F834,Lists!$L$4:$M$7,2,FALSE))</f>
        <v/>
      </c>
      <c r="I834" s="96" t="str">
        <f t="shared" si="28"/>
        <v/>
      </c>
      <c r="J834" s="25" t="str">
        <f t="shared" si="29"/>
        <v/>
      </c>
      <c r="K834" s="25" t="str">
        <f>IF(ISERROR(VLOOKUP($B834,Lists!$B$4:$K$12,10,FALSE)),"",IF(B834="Hydrogen",LOOKUP(D834,Lists!$AL$4:$AL$7,Lists!$AM$4:$AM$7),VLOOKUP($B834,Lists!$B$4:$K$12,10,FALSE)))</f>
        <v/>
      </c>
      <c r="L834" s="4"/>
      <c r="M834" s="4"/>
    </row>
    <row r="835" spans="1:13" x14ac:dyDescent="0.25">
      <c r="A835" s="12"/>
      <c r="B835" s="18" t="s">
        <v>758</v>
      </c>
      <c r="C835" s="12" t="str">
        <f>IF(ISERROR(VLOOKUP($B835,Lists!$B$4:$C$12,2,FALSE)),"",VLOOKUP($B835,Lists!$B$4:$C$12,2,FALSE))</f>
        <v/>
      </c>
      <c r="D835" s="18" t="s">
        <v>801</v>
      </c>
      <c r="E835" s="25"/>
      <c r="F835" s="25" t="s">
        <v>1117</v>
      </c>
      <c r="G835" s="25" t="str">
        <f>IF(ISERROR(VLOOKUP($B835&amp;" "&amp;$H835,Lists!$N$4:$O$14,2,FALSE)),"",VLOOKUP($B835&amp;" "&amp;$H835,Lists!$N$4:$O$14,2,FALSE))</f>
        <v/>
      </c>
      <c r="H835" s="25" t="str">
        <f>IF(ISERROR(VLOOKUP($F835,Lists!$L$4:$M$7,2,FALSE)),"",VLOOKUP($F835,Lists!$L$4:$M$7,2,FALSE))</f>
        <v/>
      </c>
      <c r="I835" s="96" t="str">
        <f t="shared" si="28"/>
        <v/>
      </c>
      <c r="J835" s="25" t="str">
        <f t="shared" si="29"/>
        <v/>
      </c>
      <c r="K835" s="25" t="str">
        <f>IF(ISERROR(VLOOKUP($B835,Lists!$B$4:$K$12,10,FALSE)),"",IF(B835="Hydrogen",LOOKUP(D835,Lists!$AL$4:$AL$7,Lists!$AM$4:$AM$7),VLOOKUP($B835,Lists!$B$4:$K$12,10,FALSE)))</f>
        <v/>
      </c>
      <c r="L835" s="4"/>
      <c r="M835" s="4"/>
    </row>
    <row r="836" spans="1:13" x14ac:dyDescent="0.25">
      <c r="A836" s="12"/>
      <c r="B836" s="18" t="s">
        <v>758</v>
      </c>
      <c r="C836" s="12" t="str">
        <f>IF(ISERROR(VLOOKUP($B836,Lists!$B$4:$C$12,2,FALSE)),"",VLOOKUP($B836,Lists!$B$4:$C$12,2,FALSE))</f>
        <v/>
      </c>
      <c r="D836" s="18" t="s">
        <v>801</v>
      </c>
      <c r="E836" s="25"/>
      <c r="F836" s="25" t="s">
        <v>1117</v>
      </c>
      <c r="G836" s="25" t="str">
        <f>IF(ISERROR(VLOOKUP($B836&amp;" "&amp;$H836,Lists!$N$4:$O$14,2,FALSE)),"",VLOOKUP($B836&amp;" "&amp;$H836,Lists!$N$4:$O$14,2,FALSE))</f>
        <v/>
      </c>
      <c r="H836" s="25" t="str">
        <f>IF(ISERROR(VLOOKUP($F836,Lists!$L$4:$M$7,2,FALSE)),"",VLOOKUP($F836,Lists!$L$4:$M$7,2,FALSE))</f>
        <v/>
      </c>
      <c r="I836" s="96" t="str">
        <f t="shared" si="28"/>
        <v/>
      </c>
      <c r="J836" s="25" t="str">
        <f t="shared" si="29"/>
        <v/>
      </c>
      <c r="K836" s="25" t="str">
        <f>IF(ISERROR(VLOOKUP($B836,Lists!$B$4:$K$12,10,FALSE)),"",IF(B836="Hydrogen",LOOKUP(D836,Lists!$AL$4:$AL$7,Lists!$AM$4:$AM$7),VLOOKUP($B836,Lists!$B$4:$K$12,10,FALSE)))</f>
        <v/>
      </c>
      <c r="L836" s="4"/>
      <c r="M836" s="4"/>
    </row>
    <row r="837" spans="1:13" x14ac:dyDescent="0.25">
      <c r="A837" s="12"/>
      <c r="B837" s="18" t="s">
        <v>758</v>
      </c>
      <c r="C837" s="12" t="str">
        <f>IF(ISERROR(VLOOKUP($B837,Lists!$B$4:$C$12,2,FALSE)),"",VLOOKUP($B837,Lists!$B$4:$C$12,2,FALSE))</f>
        <v/>
      </c>
      <c r="D837" s="18" t="s">
        <v>801</v>
      </c>
      <c r="E837" s="25"/>
      <c r="F837" s="25" t="s">
        <v>1117</v>
      </c>
      <c r="G837" s="25" t="str">
        <f>IF(ISERROR(VLOOKUP($B837&amp;" "&amp;$H837,Lists!$N$4:$O$14,2,FALSE)),"",VLOOKUP($B837&amp;" "&amp;$H837,Lists!$N$4:$O$14,2,FALSE))</f>
        <v/>
      </c>
      <c r="H837" s="25" t="str">
        <f>IF(ISERROR(VLOOKUP($F837,Lists!$L$4:$M$7,2,FALSE)),"",VLOOKUP($F837,Lists!$L$4:$M$7,2,FALSE))</f>
        <v/>
      </c>
      <c r="I837" s="96" t="str">
        <f t="shared" si="28"/>
        <v/>
      </c>
      <c r="J837" s="25" t="str">
        <f t="shared" si="29"/>
        <v/>
      </c>
      <c r="K837" s="25" t="str">
        <f>IF(ISERROR(VLOOKUP($B837,Lists!$B$4:$K$12,10,FALSE)),"",IF(B837="Hydrogen",LOOKUP(D837,Lists!$AL$4:$AL$7,Lists!$AM$4:$AM$7),VLOOKUP($B837,Lists!$B$4:$K$12,10,FALSE)))</f>
        <v/>
      </c>
      <c r="L837" s="4"/>
      <c r="M837" s="4"/>
    </row>
    <row r="838" spans="1:13" x14ac:dyDescent="0.25">
      <c r="A838" s="12"/>
      <c r="B838" s="18" t="s">
        <v>758</v>
      </c>
      <c r="C838" s="12" t="str">
        <f>IF(ISERROR(VLOOKUP($B838,Lists!$B$4:$C$12,2,FALSE)),"",VLOOKUP($B838,Lists!$B$4:$C$12,2,FALSE))</f>
        <v/>
      </c>
      <c r="D838" s="18" t="s">
        <v>801</v>
      </c>
      <c r="E838" s="25"/>
      <c r="F838" s="25" t="s">
        <v>1117</v>
      </c>
      <c r="G838" s="25" t="str">
        <f>IF(ISERROR(VLOOKUP($B838&amp;" "&amp;$H838,Lists!$N$4:$O$14,2,FALSE)),"",VLOOKUP($B838&amp;" "&amp;$H838,Lists!$N$4:$O$14,2,FALSE))</f>
        <v/>
      </c>
      <c r="H838" s="25" t="str">
        <f>IF(ISERROR(VLOOKUP($F838,Lists!$L$4:$M$7,2,FALSE)),"",VLOOKUP($F838,Lists!$L$4:$M$7,2,FALSE))</f>
        <v/>
      </c>
      <c r="I838" s="96" t="str">
        <f t="shared" si="28"/>
        <v/>
      </c>
      <c r="J838" s="25" t="str">
        <f t="shared" si="29"/>
        <v/>
      </c>
      <c r="K838" s="25" t="str">
        <f>IF(ISERROR(VLOOKUP($B838,Lists!$B$4:$K$12,10,FALSE)),"",IF(B838="Hydrogen",LOOKUP(D838,Lists!$AL$4:$AL$7,Lists!$AM$4:$AM$7),VLOOKUP($B838,Lists!$B$4:$K$12,10,FALSE)))</f>
        <v/>
      </c>
      <c r="L838" s="4"/>
      <c r="M838" s="4"/>
    </row>
    <row r="839" spans="1:13" x14ac:dyDescent="0.25">
      <c r="A839" s="12"/>
      <c r="B839" s="18" t="s">
        <v>758</v>
      </c>
      <c r="C839" s="12" t="str">
        <f>IF(ISERROR(VLOOKUP($B839,Lists!$B$4:$C$12,2,FALSE)),"",VLOOKUP($B839,Lists!$B$4:$C$12,2,FALSE))</f>
        <v/>
      </c>
      <c r="D839" s="18" t="s">
        <v>801</v>
      </c>
      <c r="E839" s="25"/>
      <c r="F839" s="25" t="s">
        <v>1117</v>
      </c>
      <c r="G839" s="25" t="str">
        <f>IF(ISERROR(VLOOKUP($B839&amp;" "&amp;$H839,Lists!$N$4:$O$14,2,FALSE)),"",VLOOKUP($B839&amp;" "&amp;$H839,Lists!$N$4:$O$14,2,FALSE))</f>
        <v/>
      </c>
      <c r="H839" s="25" t="str">
        <f>IF(ISERROR(VLOOKUP($F839,Lists!$L$4:$M$7,2,FALSE)),"",VLOOKUP($F839,Lists!$L$4:$M$7,2,FALSE))</f>
        <v/>
      </c>
      <c r="I839" s="96" t="str">
        <f t="shared" ref="I839:I902" si="30">IFERROR(IF(B839="Hydrogen",(E839*G839)*0.4,E839*G839),"")</f>
        <v/>
      </c>
      <c r="J839" s="25" t="str">
        <f t="shared" si="29"/>
        <v/>
      </c>
      <c r="K839" s="25" t="str">
        <f>IF(ISERROR(VLOOKUP($B839,Lists!$B$4:$K$12,10,FALSE)),"",IF(B839="Hydrogen",LOOKUP(D839,Lists!$AL$4:$AL$7,Lists!$AM$4:$AM$7),VLOOKUP($B839,Lists!$B$4:$K$12,10,FALSE)))</f>
        <v/>
      </c>
      <c r="L839" s="4"/>
      <c r="M839" s="4"/>
    </row>
    <row r="840" spans="1:13" x14ac:dyDescent="0.25">
      <c r="A840" s="12"/>
      <c r="B840" s="18" t="s">
        <v>758</v>
      </c>
      <c r="C840" s="12" t="str">
        <f>IF(ISERROR(VLOOKUP($B840,Lists!$B$4:$C$12,2,FALSE)),"",VLOOKUP($B840,Lists!$B$4:$C$12,2,FALSE))</f>
        <v/>
      </c>
      <c r="D840" s="18" t="s">
        <v>801</v>
      </c>
      <c r="E840" s="25"/>
      <c r="F840" s="25" t="s">
        <v>1117</v>
      </c>
      <c r="G840" s="25" t="str">
        <f>IF(ISERROR(VLOOKUP($B840&amp;" "&amp;$H840,Lists!$N$4:$O$14,2,FALSE)),"",VLOOKUP($B840&amp;" "&amp;$H840,Lists!$N$4:$O$14,2,FALSE))</f>
        <v/>
      </c>
      <c r="H840" s="25" t="str">
        <f>IF(ISERROR(VLOOKUP($F840,Lists!$L$4:$M$7,2,FALSE)),"",VLOOKUP($F840,Lists!$L$4:$M$7,2,FALSE))</f>
        <v/>
      </c>
      <c r="I840" s="96" t="str">
        <f t="shared" si="30"/>
        <v/>
      </c>
      <c r="J840" s="25" t="str">
        <f t="shared" ref="J840:J903" si="31">IF(ISERROR(E840*G840),"",E840*G840)</f>
        <v/>
      </c>
      <c r="K840" s="25" t="str">
        <f>IF(ISERROR(VLOOKUP($B840,Lists!$B$4:$K$12,10,FALSE)),"",IF(B840="Hydrogen",LOOKUP(D840,Lists!$AL$4:$AL$7,Lists!$AM$4:$AM$7),VLOOKUP($B840,Lists!$B$4:$K$12,10,FALSE)))</f>
        <v/>
      </c>
      <c r="L840" s="4"/>
      <c r="M840" s="4"/>
    </row>
    <row r="841" spans="1:13" x14ac:dyDescent="0.25">
      <c r="A841" s="12"/>
      <c r="B841" s="18" t="s">
        <v>758</v>
      </c>
      <c r="C841" s="12" t="str">
        <f>IF(ISERROR(VLOOKUP($B841,Lists!$B$4:$C$12,2,FALSE)),"",VLOOKUP($B841,Lists!$B$4:$C$12,2,FALSE))</f>
        <v/>
      </c>
      <c r="D841" s="18" t="s">
        <v>801</v>
      </c>
      <c r="E841" s="25"/>
      <c r="F841" s="25" t="s">
        <v>1117</v>
      </c>
      <c r="G841" s="25" t="str">
        <f>IF(ISERROR(VLOOKUP($B841&amp;" "&amp;$H841,Lists!$N$4:$O$14,2,FALSE)),"",VLOOKUP($B841&amp;" "&amp;$H841,Lists!$N$4:$O$14,2,FALSE))</f>
        <v/>
      </c>
      <c r="H841" s="25" t="str">
        <f>IF(ISERROR(VLOOKUP($F841,Lists!$L$4:$M$7,2,FALSE)),"",VLOOKUP($F841,Lists!$L$4:$M$7,2,FALSE))</f>
        <v/>
      </c>
      <c r="I841" s="96" t="str">
        <f t="shared" si="30"/>
        <v/>
      </c>
      <c r="J841" s="25" t="str">
        <f t="shared" si="31"/>
        <v/>
      </c>
      <c r="K841" s="25" t="str">
        <f>IF(ISERROR(VLOOKUP($B841,Lists!$B$4:$K$12,10,FALSE)),"",IF(B841="Hydrogen",LOOKUP(D841,Lists!$AL$4:$AL$7,Lists!$AM$4:$AM$7),VLOOKUP($B841,Lists!$B$4:$K$12,10,FALSE)))</f>
        <v/>
      </c>
      <c r="L841" s="4"/>
      <c r="M841" s="4"/>
    </row>
    <row r="842" spans="1:13" x14ac:dyDescent="0.25">
      <c r="A842" s="12"/>
      <c r="B842" s="18" t="s">
        <v>758</v>
      </c>
      <c r="C842" s="12" t="str">
        <f>IF(ISERROR(VLOOKUP($B842,Lists!$B$4:$C$12,2,FALSE)),"",VLOOKUP($B842,Lists!$B$4:$C$12,2,FALSE))</f>
        <v/>
      </c>
      <c r="D842" s="18" t="s">
        <v>801</v>
      </c>
      <c r="E842" s="25"/>
      <c r="F842" s="25" t="s">
        <v>1117</v>
      </c>
      <c r="G842" s="25" t="str">
        <f>IF(ISERROR(VLOOKUP($B842&amp;" "&amp;$H842,Lists!$N$4:$O$14,2,FALSE)),"",VLOOKUP($B842&amp;" "&amp;$H842,Lists!$N$4:$O$14,2,FALSE))</f>
        <v/>
      </c>
      <c r="H842" s="25" t="str">
        <f>IF(ISERROR(VLOOKUP($F842,Lists!$L$4:$M$7,2,FALSE)),"",VLOOKUP($F842,Lists!$L$4:$M$7,2,FALSE))</f>
        <v/>
      </c>
      <c r="I842" s="96" t="str">
        <f t="shared" si="30"/>
        <v/>
      </c>
      <c r="J842" s="25" t="str">
        <f t="shared" si="31"/>
        <v/>
      </c>
      <c r="K842" s="25" t="str">
        <f>IF(ISERROR(VLOOKUP($B842,Lists!$B$4:$K$12,10,FALSE)),"",IF(B842="Hydrogen",LOOKUP(D842,Lists!$AL$4:$AL$7,Lists!$AM$4:$AM$7),VLOOKUP($B842,Lists!$B$4:$K$12,10,FALSE)))</f>
        <v/>
      </c>
      <c r="L842" s="4"/>
      <c r="M842" s="4"/>
    </row>
    <row r="843" spans="1:13" x14ac:dyDescent="0.25">
      <c r="A843" s="12"/>
      <c r="B843" s="18" t="s">
        <v>758</v>
      </c>
      <c r="C843" s="12" t="str">
        <f>IF(ISERROR(VLOOKUP($B843,Lists!$B$4:$C$12,2,FALSE)),"",VLOOKUP($B843,Lists!$B$4:$C$12,2,FALSE))</f>
        <v/>
      </c>
      <c r="D843" s="18" t="s">
        <v>801</v>
      </c>
      <c r="E843" s="25"/>
      <c r="F843" s="25" t="s">
        <v>1117</v>
      </c>
      <c r="G843" s="25" t="str">
        <f>IF(ISERROR(VLOOKUP($B843&amp;" "&amp;$H843,Lists!$N$4:$O$14,2,FALSE)),"",VLOOKUP($B843&amp;" "&amp;$H843,Lists!$N$4:$O$14,2,FALSE))</f>
        <v/>
      </c>
      <c r="H843" s="25" t="str">
        <f>IF(ISERROR(VLOOKUP($F843,Lists!$L$4:$M$7,2,FALSE)),"",VLOOKUP($F843,Lists!$L$4:$M$7,2,FALSE))</f>
        <v/>
      </c>
      <c r="I843" s="96" t="str">
        <f t="shared" si="30"/>
        <v/>
      </c>
      <c r="J843" s="25" t="str">
        <f t="shared" si="31"/>
        <v/>
      </c>
      <c r="K843" s="25" t="str">
        <f>IF(ISERROR(VLOOKUP($B843,Lists!$B$4:$K$12,10,FALSE)),"",IF(B843="Hydrogen",LOOKUP(D843,Lists!$AL$4:$AL$7,Lists!$AM$4:$AM$7),VLOOKUP($B843,Lists!$B$4:$K$12,10,FALSE)))</f>
        <v/>
      </c>
      <c r="L843" s="4"/>
      <c r="M843" s="4"/>
    </row>
    <row r="844" spans="1:13" x14ac:dyDescent="0.25">
      <c r="A844" s="12"/>
      <c r="B844" s="18" t="s">
        <v>758</v>
      </c>
      <c r="C844" s="12" t="str">
        <f>IF(ISERROR(VLOOKUP($B844,Lists!$B$4:$C$12,2,FALSE)),"",VLOOKUP($B844,Lists!$B$4:$C$12,2,FALSE))</f>
        <v/>
      </c>
      <c r="D844" s="18" t="s">
        <v>801</v>
      </c>
      <c r="E844" s="25"/>
      <c r="F844" s="25" t="s">
        <v>1117</v>
      </c>
      <c r="G844" s="25" t="str">
        <f>IF(ISERROR(VLOOKUP($B844&amp;" "&amp;$H844,Lists!$N$4:$O$14,2,FALSE)),"",VLOOKUP($B844&amp;" "&amp;$H844,Lists!$N$4:$O$14,2,FALSE))</f>
        <v/>
      </c>
      <c r="H844" s="25" t="str">
        <f>IF(ISERROR(VLOOKUP($F844,Lists!$L$4:$M$7,2,FALSE)),"",VLOOKUP($F844,Lists!$L$4:$M$7,2,FALSE))</f>
        <v/>
      </c>
      <c r="I844" s="96" t="str">
        <f t="shared" si="30"/>
        <v/>
      </c>
      <c r="J844" s="25" t="str">
        <f t="shared" si="31"/>
        <v/>
      </c>
      <c r="K844" s="25" t="str">
        <f>IF(ISERROR(VLOOKUP($B844,Lists!$B$4:$K$12,10,FALSE)),"",IF(B844="Hydrogen",LOOKUP(D844,Lists!$AL$4:$AL$7,Lists!$AM$4:$AM$7),VLOOKUP($B844,Lists!$B$4:$K$12,10,FALSE)))</f>
        <v/>
      </c>
      <c r="L844" s="4"/>
      <c r="M844" s="4"/>
    </row>
    <row r="845" spans="1:13" x14ac:dyDescent="0.25">
      <c r="A845" s="12"/>
      <c r="B845" s="18" t="s">
        <v>758</v>
      </c>
      <c r="C845" s="12" t="str">
        <f>IF(ISERROR(VLOOKUP($B845,Lists!$B$4:$C$12,2,FALSE)),"",VLOOKUP($B845,Lists!$B$4:$C$12,2,FALSE))</f>
        <v/>
      </c>
      <c r="D845" s="18" t="s">
        <v>801</v>
      </c>
      <c r="E845" s="25"/>
      <c r="F845" s="25" t="s">
        <v>1117</v>
      </c>
      <c r="G845" s="25" t="str">
        <f>IF(ISERROR(VLOOKUP($B845&amp;" "&amp;$H845,Lists!$N$4:$O$14,2,FALSE)),"",VLOOKUP($B845&amp;" "&amp;$H845,Lists!$N$4:$O$14,2,FALSE))</f>
        <v/>
      </c>
      <c r="H845" s="25" t="str">
        <f>IF(ISERROR(VLOOKUP($F845,Lists!$L$4:$M$7,2,FALSE)),"",VLOOKUP($F845,Lists!$L$4:$M$7,2,FALSE))</f>
        <v/>
      </c>
      <c r="I845" s="96" t="str">
        <f t="shared" si="30"/>
        <v/>
      </c>
      <c r="J845" s="25" t="str">
        <f t="shared" si="31"/>
        <v/>
      </c>
      <c r="K845" s="25" t="str">
        <f>IF(ISERROR(VLOOKUP($B845,Lists!$B$4:$K$12,10,FALSE)),"",IF(B845="Hydrogen",LOOKUP(D845,Lists!$AL$4:$AL$7,Lists!$AM$4:$AM$7),VLOOKUP($B845,Lists!$B$4:$K$12,10,FALSE)))</f>
        <v/>
      </c>
      <c r="L845" s="4"/>
      <c r="M845" s="4"/>
    </row>
    <row r="846" spans="1:13" x14ac:dyDescent="0.25">
      <c r="A846" s="12"/>
      <c r="B846" s="18" t="s">
        <v>758</v>
      </c>
      <c r="C846" s="12" t="str">
        <f>IF(ISERROR(VLOOKUP($B846,Lists!$B$4:$C$12,2,FALSE)),"",VLOOKUP($B846,Lists!$B$4:$C$12,2,FALSE))</f>
        <v/>
      </c>
      <c r="D846" s="18" t="s">
        <v>801</v>
      </c>
      <c r="E846" s="25"/>
      <c r="F846" s="25" t="s">
        <v>1117</v>
      </c>
      <c r="G846" s="25" t="str">
        <f>IF(ISERROR(VLOOKUP($B846&amp;" "&amp;$H846,Lists!$N$4:$O$14,2,FALSE)),"",VLOOKUP($B846&amp;" "&amp;$H846,Lists!$N$4:$O$14,2,FALSE))</f>
        <v/>
      </c>
      <c r="H846" s="25" t="str">
        <f>IF(ISERROR(VLOOKUP($F846,Lists!$L$4:$M$7,2,FALSE)),"",VLOOKUP($F846,Lists!$L$4:$M$7,2,FALSE))</f>
        <v/>
      </c>
      <c r="I846" s="96" t="str">
        <f t="shared" si="30"/>
        <v/>
      </c>
      <c r="J846" s="25" t="str">
        <f t="shared" si="31"/>
        <v/>
      </c>
      <c r="K846" s="25" t="str">
        <f>IF(ISERROR(VLOOKUP($B846,Lists!$B$4:$K$12,10,FALSE)),"",IF(B846="Hydrogen",LOOKUP(D846,Lists!$AL$4:$AL$7,Lists!$AM$4:$AM$7),VLOOKUP($B846,Lists!$B$4:$K$12,10,FALSE)))</f>
        <v/>
      </c>
      <c r="L846" s="4"/>
      <c r="M846" s="4"/>
    </row>
    <row r="847" spans="1:13" x14ac:dyDescent="0.25">
      <c r="A847" s="12"/>
      <c r="B847" s="18" t="s">
        <v>758</v>
      </c>
      <c r="C847" s="12" t="str">
        <f>IF(ISERROR(VLOOKUP($B847,Lists!$B$4:$C$12,2,FALSE)),"",VLOOKUP($B847,Lists!$B$4:$C$12,2,FALSE))</f>
        <v/>
      </c>
      <c r="D847" s="18" t="s">
        <v>801</v>
      </c>
      <c r="E847" s="25"/>
      <c r="F847" s="25" t="s">
        <v>1117</v>
      </c>
      <c r="G847" s="25" t="str">
        <f>IF(ISERROR(VLOOKUP($B847&amp;" "&amp;$H847,Lists!$N$4:$O$14,2,FALSE)),"",VLOOKUP($B847&amp;" "&amp;$H847,Lists!$N$4:$O$14,2,FALSE))</f>
        <v/>
      </c>
      <c r="H847" s="25" t="str">
        <f>IF(ISERROR(VLOOKUP($F847,Lists!$L$4:$M$7,2,FALSE)),"",VLOOKUP($F847,Lists!$L$4:$M$7,2,FALSE))</f>
        <v/>
      </c>
      <c r="I847" s="96" t="str">
        <f t="shared" si="30"/>
        <v/>
      </c>
      <c r="J847" s="25" t="str">
        <f t="shared" si="31"/>
        <v/>
      </c>
      <c r="K847" s="25" t="str">
        <f>IF(ISERROR(VLOOKUP($B847,Lists!$B$4:$K$12,10,FALSE)),"",IF(B847="Hydrogen",LOOKUP(D847,Lists!$AL$4:$AL$7,Lists!$AM$4:$AM$7),VLOOKUP($B847,Lists!$B$4:$K$12,10,FALSE)))</f>
        <v/>
      </c>
      <c r="L847" s="4"/>
      <c r="M847" s="4"/>
    </row>
    <row r="848" spans="1:13" x14ac:dyDescent="0.25">
      <c r="A848" s="12"/>
      <c r="B848" s="18" t="s">
        <v>758</v>
      </c>
      <c r="C848" s="12" t="str">
        <f>IF(ISERROR(VLOOKUP($B848,Lists!$B$4:$C$12,2,FALSE)),"",VLOOKUP($B848,Lists!$B$4:$C$12,2,FALSE))</f>
        <v/>
      </c>
      <c r="D848" s="18" t="s">
        <v>801</v>
      </c>
      <c r="E848" s="25"/>
      <c r="F848" s="25" t="s">
        <v>1117</v>
      </c>
      <c r="G848" s="25" t="str">
        <f>IF(ISERROR(VLOOKUP($B848&amp;" "&amp;$H848,Lists!$N$4:$O$14,2,FALSE)),"",VLOOKUP($B848&amp;" "&amp;$H848,Lists!$N$4:$O$14,2,FALSE))</f>
        <v/>
      </c>
      <c r="H848" s="25" t="str">
        <f>IF(ISERROR(VLOOKUP($F848,Lists!$L$4:$M$7,2,FALSE)),"",VLOOKUP($F848,Lists!$L$4:$M$7,2,FALSE))</f>
        <v/>
      </c>
      <c r="I848" s="96" t="str">
        <f t="shared" si="30"/>
        <v/>
      </c>
      <c r="J848" s="25" t="str">
        <f t="shared" si="31"/>
        <v/>
      </c>
      <c r="K848" s="25" t="str">
        <f>IF(ISERROR(VLOOKUP($B848,Lists!$B$4:$K$12,10,FALSE)),"",IF(B848="Hydrogen",LOOKUP(D848,Lists!$AL$4:$AL$7,Lists!$AM$4:$AM$7),VLOOKUP($B848,Lists!$B$4:$K$12,10,FALSE)))</f>
        <v/>
      </c>
      <c r="L848" s="4"/>
      <c r="M848" s="4"/>
    </row>
    <row r="849" spans="1:13" x14ac:dyDescent="0.25">
      <c r="A849" s="12"/>
      <c r="B849" s="18" t="s">
        <v>758</v>
      </c>
      <c r="C849" s="12" t="str">
        <f>IF(ISERROR(VLOOKUP($B849,Lists!$B$4:$C$12,2,FALSE)),"",VLOOKUP($B849,Lists!$B$4:$C$12,2,FALSE))</f>
        <v/>
      </c>
      <c r="D849" s="18" t="s">
        <v>801</v>
      </c>
      <c r="E849" s="25"/>
      <c r="F849" s="25" t="s">
        <v>1117</v>
      </c>
      <c r="G849" s="25" t="str">
        <f>IF(ISERROR(VLOOKUP($B849&amp;" "&amp;$H849,Lists!$N$4:$O$14,2,FALSE)),"",VLOOKUP($B849&amp;" "&amp;$H849,Lists!$N$4:$O$14,2,FALSE))</f>
        <v/>
      </c>
      <c r="H849" s="25" t="str">
        <f>IF(ISERROR(VLOOKUP($F849,Lists!$L$4:$M$7,2,FALSE)),"",VLOOKUP($F849,Lists!$L$4:$M$7,2,FALSE))</f>
        <v/>
      </c>
      <c r="I849" s="96" t="str">
        <f t="shared" si="30"/>
        <v/>
      </c>
      <c r="J849" s="25" t="str">
        <f t="shared" si="31"/>
        <v/>
      </c>
      <c r="K849" s="25" t="str">
        <f>IF(ISERROR(VLOOKUP($B849,Lists!$B$4:$K$12,10,FALSE)),"",IF(B849="Hydrogen",LOOKUP(D849,Lists!$AL$4:$AL$7,Lists!$AM$4:$AM$7),VLOOKUP($B849,Lists!$B$4:$K$12,10,FALSE)))</f>
        <v/>
      </c>
      <c r="L849" s="4"/>
      <c r="M849" s="4"/>
    </row>
    <row r="850" spans="1:13" x14ac:dyDescent="0.25">
      <c r="A850" s="12"/>
      <c r="B850" s="18" t="s">
        <v>758</v>
      </c>
      <c r="C850" s="12" t="str">
        <f>IF(ISERROR(VLOOKUP($B850,Lists!$B$4:$C$12,2,FALSE)),"",VLOOKUP($B850,Lists!$B$4:$C$12,2,FALSE))</f>
        <v/>
      </c>
      <c r="D850" s="18" t="s">
        <v>801</v>
      </c>
      <c r="E850" s="25"/>
      <c r="F850" s="25" t="s">
        <v>1117</v>
      </c>
      <c r="G850" s="25" t="str">
        <f>IF(ISERROR(VLOOKUP($B850&amp;" "&amp;$H850,Lists!$N$4:$O$14,2,FALSE)),"",VLOOKUP($B850&amp;" "&amp;$H850,Lists!$N$4:$O$14,2,FALSE))</f>
        <v/>
      </c>
      <c r="H850" s="25" t="str">
        <f>IF(ISERROR(VLOOKUP($F850,Lists!$L$4:$M$7,2,FALSE)),"",VLOOKUP($F850,Lists!$L$4:$M$7,2,FALSE))</f>
        <v/>
      </c>
      <c r="I850" s="96" t="str">
        <f t="shared" si="30"/>
        <v/>
      </c>
      <c r="J850" s="25" t="str">
        <f t="shared" si="31"/>
        <v/>
      </c>
      <c r="K850" s="25" t="str">
        <f>IF(ISERROR(VLOOKUP($B850,Lists!$B$4:$K$12,10,FALSE)),"",IF(B850="Hydrogen",LOOKUP(D850,Lists!$AL$4:$AL$7,Lists!$AM$4:$AM$7),VLOOKUP($B850,Lists!$B$4:$K$12,10,FALSE)))</f>
        <v/>
      </c>
      <c r="L850" s="4"/>
      <c r="M850" s="4"/>
    </row>
    <row r="851" spans="1:13" x14ac:dyDescent="0.25">
      <c r="A851" s="12"/>
      <c r="B851" s="18" t="s">
        <v>758</v>
      </c>
      <c r="C851" s="12" t="str">
        <f>IF(ISERROR(VLOOKUP($B851,Lists!$B$4:$C$12,2,FALSE)),"",VLOOKUP($B851,Lists!$B$4:$C$12,2,FALSE))</f>
        <v/>
      </c>
      <c r="D851" s="18" t="s">
        <v>801</v>
      </c>
      <c r="E851" s="25"/>
      <c r="F851" s="25" t="s">
        <v>1117</v>
      </c>
      <c r="G851" s="25" t="str">
        <f>IF(ISERROR(VLOOKUP($B851&amp;" "&amp;$H851,Lists!$N$4:$O$14,2,FALSE)),"",VLOOKUP($B851&amp;" "&amp;$H851,Lists!$N$4:$O$14,2,FALSE))</f>
        <v/>
      </c>
      <c r="H851" s="25" t="str">
        <f>IF(ISERROR(VLOOKUP($F851,Lists!$L$4:$M$7,2,FALSE)),"",VLOOKUP($F851,Lists!$L$4:$M$7,2,FALSE))</f>
        <v/>
      </c>
      <c r="I851" s="96" t="str">
        <f t="shared" si="30"/>
        <v/>
      </c>
      <c r="J851" s="25" t="str">
        <f t="shared" si="31"/>
        <v/>
      </c>
      <c r="K851" s="25" t="str">
        <f>IF(ISERROR(VLOOKUP($B851,Lists!$B$4:$K$12,10,FALSE)),"",IF(B851="Hydrogen",LOOKUP(D851,Lists!$AL$4:$AL$7,Lists!$AM$4:$AM$7),VLOOKUP($B851,Lists!$B$4:$K$12,10,FALSE)))</f>
        <v/>
      </c>
      <c r="L851" s="4"/>
      <c r="M851" s="4"/>
    </row>
    <row r="852" spans="1:13" x14ac:dyDescent="0.25">
      <c r="A852" s="12"/>
      <c r="B852" s="18" t="s">
        <v>758</v>
      </c>
      <c r="C852" s="12" t="str">
        <f>IF(ISERROR(VLOOKUP($B852,Lists!$B$4:$C$12,2,FALSE)),"",VLOOKUP($B852,Lists!$B$4:$C$12,2,FALSE))</f>
        <v/>
      </c>
      <c r="D852" s="18" t="s">
        <v>801</v>
      </c>
      <c r="E852" s="25"/>
      <c r="F852" s="25" t="s">
        <v>1117</v>
      </c>
      <c r="G852" s="25" t="str">
        <f>IF(ISERROR(VLOOKUP($B852&amp;" "&amp;$H852,Lists!$N$4:$O$14,2,FALSE)),"",VLOOKUP($B852&amp;" "&amp;$H852,Lists!$N$4:$O$14,2,FALSE))</f>
        <v/>
      </c>
      <c r="H852" s="25" t="str">
        <f>IF(ISERROR(VLOOKUP($F852,Lists!$L$4:$M$7,2,FALSE)),"",VLOOKUP($F852,Lists!$L$4:$M$7,2,FALSE))</f>
        <v/>
      </c>
      <c r="I852" s="96" t="str">
        <f t="shared" si="30"/>
        <v/>
      </c>
      <c r="J852" s="25" t="str">
        <f t="shared" si="31"/>
        <v/>
      </c>
      <c r="K852" s="25" t="str">
        <f>IF(ISERROR(VLOOKUP($B852,Lists!$B$4:$K$12,10,FALSE)),"",IF(B852="Hydrogen",LOOKUP(D852,Lists!$AL$4:$AL$7,Lists!$AM$4:$AM$7),VLOOKUP($B852,Lists!$B$4:$K$12,10,FALSE)))</f>
        <v/>
      </c>
      <c r="L852" s="4"/>
      <c r="M852" s="4"/>
    </row>
    <row r="853" spans="1:13" x14ac:dyDescent="0.25">
      <c r="A853" s="12"/>
      <c r="B853" s="18" t="s">
        <v>758</v>
      </c>
      <c r="C853" s="12" t="str">
        <f>IF(ISERROR(VLOOKUP($B853,Lists!$B$4:$C$12,2,FALSE)),"",VLOOKUP($B853,Lists!$B$4:$C$12,2,FALSE))</f>
        <v/>
      </c>
      <c r="D853" s="18" t="s">
        <v>801</v>
      </c>
      <c r="E853" s="25"/>
      <c r="F853" s="25" t="s">
        <v>1117</v>
      </c>
      <c r="G853" s="25" t="str">
        <f>IF(ISERROR(VLOOKUP($B853&amp;" "&amp;$H853,Lists!$N$4:$O$14,2,FALSE)),"",VLOOKUP($B853&amp;" "&amp;$H853,Lists!$N$4:$O$14,2,FALSE))</f>
        <v/>
      </c>
      <c r="H853" s="25" t="str">
        <f>IF(ISERROR(VLOOKUP($F853,Lists!$L$4:$M$7,2,FALSE)),"",VLOOKUP($F853,Lists!$L$4:$M$7,2,FALSE))</f>
        <v/>
      </c>
      <c r="I853" s="96" t="str">
        <f t="shared" si="30"/>
        <v/>
      </c>
      <c r="J853" s="25" t="str">
        <f t="shared" si="31"/>
        <v/>
      </c>
      <c r="K853" s="25" t="str">
        <f>IF(ISERROR(VLOOKUP($B853,Lists!$B$4:$K$12,10,FALSE)),"",IF(B853="Hydrogen",LOOKUP(D853,Lists!$AL$4:$AL$7,Lists!$AM$4:$AM$7),VLOOKUP($B853,Lists!$B$4:$K$12,10,FALSE)))</f>
        <v/>
      </c>
      <c r="L853" s="4"/>
      <c r="M853" s="4"/>
    </row>
    <row r="854" spans="1:13" x14ac:dyDescent="0.25">
      <c r="A854" s="12"/>
      <c r="B854" s="18" t="s">
        <v>758</v>
      </c>
      <c r="C854" s="12" t="str">
        <f>IF(ISERROR(VLOOKUP($B854,Lists!$B$4:$C$12,2,FALSE)),"",VLOOKUP($B854,Lists!$B$4:$C$12,2,FALSE))</f>
        <v/>
      </c>
      <c r="D854" s="18" t="s">
        <v>801</v>
      </c>
      <c r="E854" s="25"/>
      <c r="F854" s="25" t="s">
        <v>1117</v>
      </c>
      <c r="G854" s="25" t="str">
        <f>IF(ISERROR(VLOOKUP($B854&amp;" "&amp;$H854,Lists!$N$4:$O$14,2,FALSE)),"",VLOOKUP($B854&amp;" "&amp;$H854,Lists!$N$4:$O$14,2,FALSE))</f>
        <v/>
      </c>
      <c r="H854" s="25" t="str">
        <f>IF(ISERROR(VLOOKUP($F854,Lists!$L$4:$M$7,2,FALSE)),"",VLOOKUP($F854,Lists!$L$4:$M$7,2,FALSE))</f>
        <v/>
      </c>
      <c r="I854" s="96" t="str">
        <f t="shared" si="30"/>
        <v/>
      </c>
      <c r="J854" s="25" t="str">
        <f t="shared" si="31"/>
        <v/>
      </c>
      <c r="K854" s="25" t="str">
        <f>IF(ISERROR(VLOOKUP($B854,Lists!$B$4:$K$12,10,FALSE)),"",IF(B854="Hydrogen",LOOKUP(D854,Lists!$AL$4:$AL$7,Lists!$AM$4:$AM$7),VLOOKUP($B854,Lists!$B$4:$K$12,10,FALSE)))</f>
        <v/>
      </c>
      <c r="L854" s="4"/>
      <c r="M854" s="4"/>
    </row>
    <row r="855" spans="1:13" x14ac:dyDescent="0.25">
      <c r="A855" s="12"/>
      <c r="B855" s="18" t="s">
        <v>758</v>
      </c>
      <c r="C855" s="12" t="str">
        <f>IF(ISERROR(VLOOKUP($B855,Lists!$B$4:$C$12,2,FALSE)),"",VLOOKUP($B855,Lists!$B$4:$C$12,2,FALSE))</f>
        <v/>
      </c>
      <c r="D855" s="18" t="s">
        <v>801</v>
      </c>
      <c r="E855" s="25"/>
      <c r="F855" s="25" t="s">
        <v>1117</v>
      </c>
      <c r="G855" s="25" t="str">
        <f>IF(ISERROR(VLOOKUP($B855&amp;" "&amp;$H855,Lists!$N$4:$O$14,2,FALSE)),"",VLOOKUP($B855&amp;" "&amp;$H855,Lists!$N$4:$O$14,2,FALSE))</f>
        <v/>
      </c>
      <c r="H855" s="25" t="str">
        <f>IF(ISERROR(VLOOKUP($F855,Lists!$L$4:$M$7,2,FALSE)),"",VLOOKUP($F855,Lists!$L$4:$M$7,2,FALSE))</f>
        <v/>
      </c>
      <c r="I855" s="96" t="str">
        <f t="shared" si="30"/>
        <v/>
      </c>
      <c r="J855" s="25" t="str">
        <f t="shared" si="31"/>
        <v/>
      </c>
      <c r="K855" s="25" t="str">
        <f>IF(ISERROR(VLOOKUP($B855,Lists!$B$4:$K$12,10,FALSE)),"",IF(B855="Hydrogen",LOOKUP(D855,Lists!$AL$4:$AL$7,Lists!$AM$4:$AM$7),VLOOKUP($B855,Lists!$B$4:$K$12,10,FALSE)))</f>
        <v/>
      </c>
      <c r="L855" s="4"/>
      <c r="M855" s="4"/>
    </row>
    <row r="856" spans="1:13" x14ac:dyDescent="0.25">
      <c r="A856" s="12"/>
      <c r="B856" s="18" t="s">
        <v>758</v>
      </c>
      <c r="C856" s="12" t="str">
        <f>IF(ISERROR(VLOOKUP($B856,Lists!$B$4:$C$12,2,FALSE)),"",VLOOKUP($B856,Lists!$B$4:$C$12,2,FALSE))</f>
        <v/>
      </c>
      <c r="D856" s="18" t="s">
        <v>801</v>
      </c>
      <c r="E856" s="25"/>
      <c r="F856" s="25" t="s">
        <v>1117</v>
      </c>
      <c r="G856" s="25" t="str">
        <f>IF(ISERROR(VLOOKUP($B856&amp;" "&amp;$H856,Lists!$N$4:$O$14,2,FALSE)),"",VLOOKUP($B856&amp;" "&amp;$H856,Lists!$N$4:$O$14,2,FALSE))</f>
        <v/>
      </c>
      <c r="H856" s="25" t="str">
        <f>IF(ISERROR(VLOOKUP($F856,Lists!$L$4:$M$7,2,FALSE)),"",VLOOKUP($F856,Lists!$L$4:$M$7,2,FALSE))</f>
        <v/>
      </c>
      <c r="I856" s="96" t="str">
        <f t="shared" si="30"/>
        <v/>
      </c>
      <c r="J856" s="25" t="str">
        <f t="shared" si="31"/>
        <v/>
      </c>
      <c r="K856" s="25" t="str">
        <f>IF(ISERROR(VLOOKUP($B856,Lists!$B$4:$K$12,10,FALSE)),"",IF(B856="Hydrogen",LOOKUP(D856,Lists!$AL$4:$AL$7,Lists!$AM$4:$AM$7),VLOOKUP($B856,Lists!$B$4:$K$12,10,FALSE)))</f>
        <v/>
      </c>
      <c r="L856" s="4"/>
      <c r="M856" s="4"/>
    </row>
    <row r="857" spans="1:13" x14ac:dyDescent="0.25">
      <c r="A857" s="12"/>
      <c r="B857" s="18" t="s">
        <v>758</v>
      </c>
      <c r="C857" s="12" t="str">
        <f>IF(ISERROR(VLOOKUP($B857,Lists!$B$4:$C$12,2,FALSE)),"",VLOOKUP($B857,Lists!$B$4:$C$12,2,FALSE))</f>
        <v/>
      </c>
      <c r="D857" s="18" t="s">
        <v>801</v>
      </c>
      <c r="E857" s="25"/>
      <c r="F857" s="25" t="s">
        <v>1117</v>
      </c>
      <c r="G857" s="25" t="str">
        <f>IF(ISERROR(VLOOKUP($B857&amp;" "&amp;$H857,Lists!$N$4:$O$14,2,FALSE)),"",VLOOKUP($B857&amp;" "&amp;$H857,Lists!$N$4:$O$14,2,FALSE))</f>
        <v/>
      </c>
      <c r="H857" s="25" t="str">
        <f>IF(ISERROR(VLOOKUP($F857,Lists!$L$4:$M$7,2,FALSE)),"",VLOOKUP($F857,Lists!$L$4:$M$7,2,FALSE))</f>
        <v/>
      </c>
      <c r="I857" s="96" t="str">
        <f t="shared" si="30"/>
        <v/>
      </c>
      <c r="J857" s="25" t="str">
        <f t="shared" si="31"/>
        <v/>
      </c>
      <c r="K857" s="25" t="str">
        <f>IF(ISERROR(VLOOKUP($B857,Lists!$B$4:$K$12,10,FALSE)),"",IF(B857="Hydrogen",LOOKUP(D857,Lists!$AL$4:$AL$7,Lists!$AM$4:$AM$7),VLOOKUP($B857,Lists!$B$4:$K$12,10,FALSE)))</f>
        <v/>
      </c>
      <c r="L857" s="4"/>
      <c r="M857" s="4"/>
    </row>
    <row r="858" spans="1:13" x14ac:dyDescent="0.25">
      <c r="A858" s="12"/>
      <c r="B858" s="18" t="s">
        <v>758</v>
      </c>
      <c r="C858" s="12" t="str">
        <f>IF(ISERROR(VLOOKUP($B858,Lists!$B$4:$C$12,2,FALSE)),"",VLOOKUP($B858,Lists!$B$4:$C$12,2,FALSE))</f>
        <v/>
      </c>
      <c r="D858" s="18" t="s">
        <v>801</v>
      </c>
      <c r="E858" s="25"/>
      <c r="F858" s="25" t="s">
        <v>1117</v>
      </c>
      <c r="G858" s="25" t="str">
        <f>IF(ISERROR(VLOOKUP($B858&amp;" "&amp;$H858,Lists!$N$4:$O$14,2,FALSE)),"",VLOOKUP($B858&amp;" "&amp;$H858,Lists!$N$4:$O$14,2,FALSE))</f>
        <v/>
      </c>
      <c r="H858" s="25" t="str">
        <f>IF(ISERROR(VLOOKUP($F858,Lists!$L$4:$M$7,2,FALSE)),"",VLOOKUP($F858,Lists!$L$4:$M$7,2,FALSE))</f>
        <v/>
      </c>
      <c r="I858" s="96" t="str">
        <f t="shared" si="30"/>
        <v/>
      </c>
      <c r="J858" s="25" t="str">
        <f t="shared" si="31"/>
        <v/>
      </c>
      <c r="K858" s="25" t="str">
        <f>IF(ISERROR(VLOOKUP($B858,Lists!$B$4:$K$12,10,FALSE)),"",IF(B858="Hydrogen",LOOKUP(D858,Lists!$AL$4:$AL$7,Lists!$AM$4:$AM$7),VLOOKUP($B858,Lists!$B$4:$K$12,10,FALSE)))</f>
        <v/>
      </c>
      <c r="L858" s="4"/>
      <c r="M858" s="4"/>
    </row>
    <row r="859" spans="1:13" x14ac:dyDescent="0.25">
      <c r="A859" s="12"/>
      <c r="B859" s="18" t="s">
        <v>758</v>
      </c>
      <c r="C859" s="12" t="str">
        <f>IF(ISERROR(VLOOKUP($B859,Lists!$B$4:$C$12,2,FALSE)),"",VLOOKUP($B859,Lists!$B$4:$C$12,2,FALSE))</f>
        <v/>
      </c>
      <c r="D859" s="18" t="s">
        <v>801</v>
      </c>
      <c r="E859" s="25"/>
      <c r="F859" s="25" t="s">
        <v>1117</v>
      </c>
      <c r="G859" s="25" t="str">
        <f>IF(ISERROR(VLOOKUP($B859&amp;" "&amp;$H859,Lists!$N$4:$O$14,2,FALSE)),"",VLOOKUP($B859&amp;" "&amp;$H859,Lists!$N$4:$O$14,2,FALSE))</f>
        <v/>
      </c>
      <c r="H859" s="25" t="str">
        <f>IF(ISERROR(VLOOKUP($F859,Lists!$L$4:$M$7,2,FALSE)),"",VLOOKUP($F859,Lists!$L$4:$M$7,2,FALSE))</f>
        <v/>
      </c>
      <c r="I859" s="96" t="str">
        <f t="shared" si="30"/>
        <v/>
      </c>
      <c r="J859" s="25" t="str">
        <f t="shared" si="31"/>
        <v/>
      </c>
      <c r="K859" s="25" t="str">
        <f>IF(ISERROR(VLOOKUP($B859,Lists!$B$4:$K$12,10,FALSE)),"",IF(B859="Hydrogen",LOOKUP(D859,Lists!$AL$4:$AL$7,Lists!$AM$4:$AM$7),VLOOKUP($B859,Lists!$B$4:$K$12,10,FALSE)))</f>
        <v/>
      </c>
      <c r="L859" s="4"/>
      <c r="M859" s="4"/>
    </row>
    <row r="860" spans="1:13" x14ac:dyDescent="0.25">
      <c r="A860" s="12"/>
      <c r="B860" s="18" t="s">
        <v>758</v>
      </c>
      <c r="C860" s="12" t="str">
        <f>IF(ISERROR(VLOOKUP($B860,Lists!$B$4:$C$12,2,FALSE)),"",VLOOKUP($B860,Lists!$B$4:$C$12,2,FALSE))</f>
        <v/>
      </c>
      <c r="D860" s="18" t="s">
        <v>801</v>
      </c>
      <c r="E860" s="25"/>
      <c r="F860" s="25" t="s">
        <v>1117</v>
      </c>
      <c r="G860" s="25" t="str">
        <f>IF(ISERROR(VLOOKUP($B860&amp;" "&amp;$H860,Lists!$N$4:$O$14,2,FALSE)),"",VLOOKUP($B860&amp;" "&amp;$H860,Lists!$N$4:$O$14,2,FALSE))</f>
        <v/>
      </c>
      <c r="H860" s="25" t="str">
        <f>IF(ISERROR(VLOOKUP($F860,Lists!$L$4:$M$7,2,FALSE)),"",VLOOKUP($F860,Lists!$L$4:$M$7,2,FALSE))</f>
        <v/>
      </c>
      <c r="I860" s="96" t="str">
        <f t="shared" si="30"/>
        <v/>
      </c>
      <c r="J860" s="25" t="str">
        <f t="shared" si="31"/>
        <v/>
      </c>
      <c r="K860" s="25" t="str">
        <f>IF(ISERROR(VLOOKUP($B860,Lists!$B$4:$K$12,10,FALSE)),"",IF(B860="Hydrogen",LOOKUP(D860,Lists!$AL$4:$AL$7,Lists!$AM$4:$AM$7),VLOOKUP($B860,Lists!$B$4:$K$12,10,FALSE)))</f>
        <v/>
      </c>
      <c r="L860" s="4"/>
      <c r="M860" s="4"/>
    </row>
    <row r="861" spans="1:13" x14ac:dyDescent="0.25">
      <c r="A861" s="12"/>
      <c r="B861" s="18" t="s">
        <v>758</v>
      </c>
      <c r="C861" s="12" t="str">
        <f>IF(ISERROR(VLOOKUP($B861,Lists!$B$4:$C$12,2,FALSE)),"",VLOOKUP($B861,Lists!$B$4:$C$12,2,FALSE))</f>
        <v/>
      </c>
      <c r="D861" s="18" t="s">
        <v>801</v>
      </c>
      <c r="E861" s="25"/>
      <c r="F861" s="25" t="s">
        <v>1117</v>
      </c>
      <c r="G861" s="25" t="str">
        <f>IF(ISERROR(VLOOKUP($B861&amp;" "&amp;$H861,Lists!$N$4:$O$14,2,FALSE)),"",VLOOKUP($B861&amp;" "&amp;$H861,Lists!$N$4:$O$14,2,FALSE))</f>
        <v/>
      </c>
      <c r="H861" s="25" t="str">
        <f>IF(ISERROR(VLOOKUP($F861,Lists!$L$4:$M$7,2,FALSE)),"",VLOOKUP($F861,Lists!$L$4:$M$7,2,FALSE))</f>
        <v/>
      </c>
      <c r="I861" s="96" t="str">
        <f t="shared" si="30"/>
        <v/>
      </c>
      <c r="J861" s="25" t="str">
        <f t="shared" si="31"/>
        <v/>
      </c>
      <c r="K861" s="25" t="str">
        <f>IF(ISERROR(VLOOKUP($B861,Lists!$B$4:$K$12,10,FALSE)),"",IF(B861="Hydrogen",LOOKUP(D861,Lists!$AL$4:$AL$7,Lists!$AM$4:$AM$7),VLOOKUP($B861,Lists!$B$4:$K$12,10,FALSE)))</f>
        <v/>
      </c>
      <c r="L861" s="4"/>
      <c r="M861" s="4"/>
    </row>
    <row r="862" spans="1:13" x14ac:dyDescent="0.25">
      <c r="A862" s="12"/>
      <c r="B862" s="18" t="s">
        <v>758</v>
      </c>
      <c r="C862" s="12" t="str">
        <f>IF(ISERROR(VLOOKUP($B862,Lists!$B$4:$C$12,2,FALSE)),"",VLOOKUP($B862,Lists!$B$4:$C$12,2,FALSE))</f>
        <v/>
      </c>
      <c r="D862" s="18" t="s">
        <v>801</v>
      </c>
      <c r="E862" s="25"/>
      <c r="F862" s="25" t="s">
        <v>1117</v>
      </c>
      <c r="G862" s="25" t="str">
        <f>IF(ISERROR(VLOOKUP($B862&amp;" "&amp;$H862,Lists!$N$4:$O$14,2,FALSE)),"",VLOOKUP($B862&amp;" "&amp;$H862,Lists!$N$4:$O$14,2,FALSE))</f>
        <v/>
      </c>
      <c r="H862" s="25" t="str">
        <f>IF(ISERROR(VLOOKUP($F862,Lists!$L$4:$M$7,2,FALSE)),"",VLOOKUP($F862,Lists!$L$4:$M$7,2,FALSE))</f>
        <v/>
      </c>
      <c r="I862" s="96" t="str">
        <f t="shared" si="30"/>
        <v/>
      </c>
      <c r="J862" s="25" t="str">
        <f t="shared" si="31"/>
        <v/>
      </c>
      <c r="K862" s="25" t="str">
        <f>IF(ISERROR(VLOOKUP($B862,Lists!$B$4:$K$12,10,FALSE)),"",IF(B862="Hydrogen",LOOKUP(D862,Lists!$AL$4:$AL$7,Lists!$AM$4:$AM$7),VLOOKUP($B862,Lists!$B$4:$K$12,10,FALSE)))</f>
        <v/>
      </c>
      <c r="L862" s="4"/>
      <c r="M862" s="4"/>
    </row>
    <row r="863" spans="1:13" x14ac:dyDescent="0.25">
      <c r="A863" s="12"/>
      <c r="B863" s="18" t="s">
        <v>758</v>
      </c>
      <c r="C863" s="12" t="str">
        <f>IF(ISERROR(VLOOKUP($B863,Lists!$B$4:$C$12,2,FALSE)),"",VLOOKUP($B863,Lists!$B$4:$C$12,2,FALSE))</f>
        <v/>
      </c>
      <c r="D863" s="18" t="s">
        <v>801</v>
      </c>
      <c r="E863" s="25"/>
      <c r="F863" s="25" t="s">
        <v>1117</v>
      </c>
      <c r="G863" s="25" t="str">
        <f>IF(ISERROR(VLOOKUP($B863&amp;" "&amp;$H863,Lists!$N$4:$O$14,2,FALSE)),"",VLOOKUP($B863&amp;" "&amp;$H863,Lists!$N$4:$O$14,2,FALSE))</f>
        <v/>
      </c>
      <c r="H863" s="25" t="str">
        <f>IF(ISERROR(VLOOKUP($F863,Lists!$L$4:$M$7,2,FALSE)),"",VLOOKUP($F863,Lists!$L$4:$M$7,2,FALSE))</f>
        <v/>
      </c>
      <c r="I863" s="96" t="str">
        <f t="shared" si="30"/>
        <v/>
      </c>
      <c r="J863" s="25" t="str">
        <f t="shared" si="31"/>
        <v/>
      </c>
      <c r="K863" s="25" t="str">
        <f>IF(ISERROR(VLOOKUP($B863,Lists!$B$4:$K$12,10,FALSE)),"",IF(B863="Hydrogen",LOOKUP(D863,Lists!$AL$4:$AL$7,Lists!$AM$4:$AM$7),VLOOKUP($B863,Lists!$B$4:$K$12,10,FALSE)))</f>
        <v/>
      </c>
      <c r="L863" s="4"/>
      <c r="M863" s="4"/>
    </row>
    <row r="864" spans="1:13" x14ac:dyDescent="0.25">
      <c r="A864" s="12"/>
      <c r="B864" s="18" t="s">
        <v>758</v>
      </c>
      <c r="C864" s="12" t="str">
        <f>IF(ISERROR(VLOOKUP($B864,Lists!$B$4:$C$12,2,FALSE)),"",VLOOKUP($B864,Lists!$B$4:$C$12,2,FALSE))</f>
        <v/>
      </c>
      <c r="D864" s="18" t="s">
        <v>801</v>
      </c>
      <c r="E864" s="25"/>
      <c r="F864" s="25" t="s">
        <v>1117</v>
      </c>
      <c r="G864" s="25" t="str">
        <f>IF(ISERROR(VLOOKUP($B864&amp;" "&amp;$H864,Lists!$N$4:$O$14,2,FALSE)),"",VLOOKUP($B864&amp;" "&amp;$H864,Lists!$N$4:$O$14,2,FALSE))</f>
        <v/>
      </c>
      <c r="H864" s="25" t="str">
        <f>IF(ISERROR(VLOOKUP($F864,Lists!$L$4:$M$7,2,FALSE)),"",VLOOKUP($F864,Lists!$L$4:$M$7,2,FALSE))</f>
        <v/>
      </c>
      <c r="I864" s="96" t="str">
        <f t="shared" si="30"/>
        <v/>
      </c>
      <c r="J864" s="25" t="str">
        <f t="shared" si="31"/>
        <v/>
      </c>
      <c r="K864" s="25" t="str">
        <f>IF(ISERROR(VLOOKUP($B864,Lists!$B$4:$K$12,10,FALSE)),"",IF(B864="Hydrogen",LOOKUP(D864,Lists!$AL$4:$AL$7,Lists!$AM$4:$AM$7),VLOOKUP($B864,Lists!$B$4:$K$12,10,FALSE)))</f>
        <v/>
      </c>
      <c r="L864" s="4"/>
      <c r="M864" s="4"/>
    </row>
    <row r="865" spans="1:13" x14ac:dyDescent="0.25">
      <c r="A865" s="12"/>
      <c r="B865" s="18" t="s">
        <v>758</v>
      </c>
      <c r="C865" s="12" t="str">
        <f>IF(ISERROR(VLOOKUP($B865,Lists!$B$4:$C$12,2,FALSE)),"",VLOOKUP($B865,Lists!$B$4:$C$12,2,FALSE))</f>
        <v/>
      </c>
      <c r="D865" s="18" t="s">
        <v>801</v>
      </c>
      <c r="E865" s="25"/>
      <c r="F865" s="25" t="s">
        <v>1117</v>
      </c>
      <c r="G865" s="25" t="str">
        <f>IF(ISERROR(VLOOKUP($B865&amp;" "&amp;$H865,Lists!$N$4:$O$14,2,FALSE)),"",VLOOKUP($B865&amp;" "&amp;$H865,Lists!$N$4:$O$14,2,FALSE))</f>
        <v/>
      </c>
      <c r="H865" s="25" t="str">
        <f>IF(ISERROR(VLOOKUP($F865,Lists!$L$4:$M$7,2,FALSE)),"",VLOOKUP($F865,Lists!$L$4:$M$7,2,FALSE))</f>
        <v/>
      </c>
      <c r="I865" s="96" t="str">
        <f t="shared" si="30"/>
        <v/>
      </c>
      <c r="J865" s="25" t="str">
        <f t="shared" si="31"/>
        <v/>
      </c>
      <c r="K865" s="25" t="str">
        <f>IF(ISERROR(VLOOKUP($B865,Lists!$B$4:$K$12,10,FALSE)),"",IF(B865="Hydrogen",LOOKUP(D865,Lists!$AL$4:$AL$7,Lists!$AM$4:$AM$7),VLOOKUP($B865,Lists!$B$4:$K$12,10,FALSE)))</f>
        <v/>
      </c>
      <c r="L865" s="4"/>
      <c r="M865" s="4"/>
    </row>
    <row r="866" spans="1:13" x14ac:dyDescent="0.25">
      <c r="A866" s="12"/>
      <c r="B866" s="18" t="s">
        <v>758</v>
      </c>
      <c r="C866" s="12" t="str">
        <f>IF(ISERROR(VLOOKUP($B866,Lists!$B$4:$C$12,2,FALSE)),"",VLOOKUP($B866,Lists!$B$4:$C$12,2,FALSE))</f>
        <v/>
      </c>
      <c r="D866" s="18" t="s">
        <v>801</v>
      </c>
      <c r="E866" s="25"/>
      <c r="F866" s="25" t="s">
        <v>1117</v>
      </c>
      <c r="G866" s="25" t="str">
        <f>IF(ISERROR(VLOOKUP($B866&amp;" "&amp;$H866,Lists!$N$4:$O$14,2,FALSE)),"",VLOOKUP($B866&amp;" "&amp;$H866,Lists!$N$4:$O$14,2,FALSE))</f>
        <v/>
      </c>
      <c r="H866" s="25" t="str">
        <f>IF(ISERROR(VLOOKUP($F866,Lists!$L$4:$M$7,2,FALSE)),"",VLOOKUP($F866,Lists!$L$4:$M$7,2,FALSE))</f>
        <v/>
      </c>
      <c r="I866" s="96" t="str">
        <f t="shared" si="30"/>
        <v/>
      </c>
      <c r="J866" s="25" t="str">
        <f t="shared" si="31"/>
        <v/>
      </c>
      <c r="K866" s="25" t="str">
        <f>IF(ISERROR(VLOOKUP($B866,Lists!$B$4:$K$12,10,FALSE)),"",IF(B866="Hydrogen",LOOKUP(D866,Lists!$AL$4:$AL$7,Lists!$AM$4:$AM$7),VLOOKUP($B866,Lists!$B$4:$K$12,10,FALSE)))</f>
        <v/>
      </c>
      <c r="L866" s="4"/>
      <c r="M866" s="4"/>
    </row>
    <row r="867" spans="1:13" x14ac:dyDescent="0.25">
      <c r="A867" s="12"/>
      <c r="B867" s="18" t="s">
        <v>758</v>
      </c>
      <c r="C867" s="12" t="str">
        <f>IF(ISERROR(VLOOKUP($B867,Lists!$B$4:$C$12,2,FALSE)),"",VLOOKUP($B867,Lists!$B$4:$C$12,2,FALSE))</f>
        <v/>
      </c>
      <c r="D867" s="18" t="s">
        <v>801</v>
      </c>
      <c r="E867" s="25"/>
      <c r="F867" s="25" t="s">
        <v>1117</v>
      </c>
      <c r="G867" s="25" t="str">
        <f>IF(ISERROR(VLOOKUP($B867&amp;" "&amp;$H867,Lists!$N$4:$O$14,2,FALSE)),"",VLOOKUP($B867&amp;" "&amp;$H867,Lists!$N$4:$O$14,2,FALSE))</f>
        <v/>
      </c>
      <c r="H867" s="25" t="str">
        <f>IF(ISERROR(VLOOKUP($F867,Lists!$L$4:$M$7,2,FALSE)),"",VLOOKUP($F867,Lists!$L$4:$M$7,2,FALSE))</f>
        <v/>
      </c>
      <c r="I867" s="96" t="str">
        <f t="shared" si="30"/>
        <v/>
      </c>
      <c r="J867" s="25" t="str">
        <f t="shared" si="31"/>
        <v/>
      </c>
      <c r="K867" s="25" t="str">
        <f>IF(ISERROR(VLOOKUP($B867,Lists!$B$4:$K$12,10,FALSE)),"",IF(B867="Hydrogen",LOOKUP(D867,Lists!$AL$4:$AL$7,Lists!$AM$4:$AM$7),VLOOKUP($B867,Lists!$B$4:$K$12,10,FALSE)))</f>
        <v/>
      </c>
      <c r="L867" s="4"/>
      <c r="M867" s="4"/>
    </row>
    <row r="868" spans="1:13" x14ac:dyDescent="0.25">
      <c r="A868" s="12"/>
      <c r="B868" s="18" t="s">
        <v>758</v>
      </c>
      <c r="C868" s="12" t="str">
        <f>IF(ISERROR(VLOOKUP($B868,Lists!$B$4:$C$12,2,FALSE)),"",VLOOKUP($B868,Lists!$B$4:$C$12,2,FALSE))</f>
        <v/>
      </c>
      <c r="D868" s="18" t="s">
        <v>801</v>
      </c>
      <c r="E868" s="25"/>
      <c r="F868" s="25" t="s">
        <v>1117</v>
      </c>
      <c r="G868" s="25" t="str">
        <f>IF(ISERROR(VLOOKUP($B868&amp;" "&amp;$H868,Lists!$N$4:$O$14,2,FALSE)),"",VLOOKUP($B868&amp;" "&amp;$H868,Lists!$N$4:$O$14,2,FALSE))</f>
        <v/>
      </c>
      <c r="H868" s="25" t="str">
        <f>IF(ISERROR(VLOOKUP($F868,Lists!$L$4:$M$7,2,FALSE)),"",VLOOKUP($F868,Lists!$L$4:$M$7,2,FALSE))</f>
        <v/>
      </c>
      <c r="I868" s="96" t="str">
        <f t="shared" si="30"/>
        <v/>
      </c>
      <c r="J868" s="25" t="str">
        <f t="shared" si="31"/>
        <v/>
      </c>
      <c r="K868" s="25" t="str">
        <f>IF(ISERROR(VLOOKUP($B868,Lists!$B$4:$K$12,10,FALSE)),"",IF(B868="Hydrogen",LOOKUP(D868,Lists!$AL$4:$AL$7,Lists!$AM$4:$AM$7),VLOOKUP($B868,Lists!$B$4:$K$12,10,FALSE)))</f>
        <v/>
      </c>
      <c r="L868" s="4"/>
      <c r="M868" s="4"/>
    </row>
    <row r="869" spans="1:13" x14ac:dyDescent="0.25">
      <c r="A869" s="12"/>
      <c r="B869" s="18" t="s">
        <v>758</v>
      </c>
      <c r="C869" s="12" t="str">
        <f>IF(ISERROR(VLOOKUP($B869,Lists!$B$4:$C$12,2,FALSE)),"",VLOOKUP($B869,Lists!$B$4:$C$12,2,FALSE))</f>
        <v/>
      </c>
      <c r="D869" s="18" t="s">
        <v>801</v>
      </c>
      <c r="E869" s="25"/>
      <c r="F869" s="25" t="s">
        <v>1117</v>
      </c>
      <c r="G869" s="25" t="str">
        <f>IF(ISERROR(VLOOKUP($B869&amp;" "&amp;$H869,Lists!$N$4:$O$14,2,FALSE)),"",VLOOKUP($B869&amp;" "&amp;$H869,Lists!$N$4:$O$14,2,FALSE))</f>
        <v/>
      </c>
      <c r="H869" s="25" t="str">
        <f>IF(ISERROR(VLOOKUP($F869,Lists!$L$4:$M$7,2,FALSE)),"",VLOOKUP($F869,Lists!$L$4:$M$7,2,FALSE))</f>
        <v/>
      </c>
      <c r="I869" s="96" t="str">
        <f t="shared" si="30"/>
        <v/>
      </c>
      <c r="J869" s="25" t="str">
        <f t="shared" si="31"/>
        <v/>
      </c>
      <c r="K869" s="25" t="str">
        <f>IF(ISERROR(VLOOKUP($B869,Lists!$B$4:$K$12,10,FALSE)),"",IF(B869="Hydrogen",LOOKUP(D869,Lists!$AL$4:$AL$7,Lists!$AM$4:$AM$7),VLOOKUP($B869,Lists!$B$4:$K$12,10,FALSE)))</f>
        <v/>
      </c>
      <c r="L869" s="4"/>
      <c r="M869" s="4"/>
    </row>
    <row r="870" spans="1:13" x14ac:dyDescent="0.25">
      <c r="A870" s="12"/>
      <c r="B870" s="18" t="s">
        <v>758</v>
      </c>
      <c r="C870" s="12" t="str">
        <f>IF(ISERROR(VLOOKUP($B870,Lists!$B$4:$C$12,2,FALSE)),"",VLOOKUP($B870,Lists!$B$4:$C$12,2,FALSE))</f>
        <v/>
      </c>
      <c r="D870" s="18" t="s">
        <v>801</v>
      </c>
      <c r="E870" s="25"/>
      <c r="F870" s="25" t="s">
        <v>1117</v>
      </c>
      <c r="G870" s="25" t="str">
        <f>IF(ISERROR(VLOOKUP($B870&amp;" "&amp;$H870,Lists!$N$4:$O$14,2,FALSE)),"",VLOOKUP($B870&amp;" "&amp;$H870,Lists!$N$4:$O$14,2,FALSE))</f>
        <v/>
      </c>
      <c r="H870" s="25" t="str">
        <f>IF(ISERROR(VLOOKUP($F870,Lists!$L$4:$M$7,2,FALSE)),"",VLOOKUP($F870,Lists!$L$4:$M$7,2,FALSE))</f>
        <v/>
      </c>
      <c r="I870" s="96" t="str">
        <f t="shared" si="30"/>
        <v/>
      </c>
      <c r="J870" s="25" t="str">
        <f t="shared" si="31"/>
        <v/>
      </c>
      <c r="K870" s="25" t="str">
        <f>IF(ISERROR(VLOOKUP($B870,Lists!$B$4:$K$12,10,FALSE)),"",IF(B870="Hydrogen",LOOKUP(D870,Lists!$AL$4:$AL$7,Lists!$AM$4:$AM$7),VLOOKUP($B870,Lists!$B$4:$K$12,10,FALSE)))</f>
        <v/>
      </c>
      <c r="L870" s="4"/>
      <c r="M870" s="4"/>
    </row>
    <row r="871" spans="1:13" x14ac:dyDescent="0.25">
      <c r="A871" s="12"/>
      <c r="B871" s="18" t="s">
        <v>758</v>
      </c>
      <c r="C871" s="12" t="str">
        <f>IF(ISERROR(VLOOKUP($B871,Lists!$B$4:$C$12,2,FALSE)),"",VLOOKUP($B871,Lists!$B$4:$C$12,2,FALSE))</f>
        <v/>
      </c>
      <c r="D871" s="18" t="s">
        <v>801</v>
      </c>
      <c r="E871" s="25"/>
      <c r="F871" s="25" t="s">
        <v>1117</v>
      </c>
      <c r="G871" s="25" t="str">
        <f>IF(ISERROR(VLOOKUP($B871&amp;" "&amp;$H871,Lists!$N$4:$O$14,2,FALSE)),"",VLOOKUP($B871&amp;" "&amp;$H871,Lists!$N$4:$O$14,2,FALSE))</f>
        <v/>
      </c>
      <c r="H871" s="25" t="str">
        <f>IF(ISERROR(VLOOKUP($F871,Lists!$L$4:$M$7,2,FALSE)),"",VLOOKUP($F871,Lists!$L$4:$M$7,2,FALSE))</f>
        <v/>
      </c>
      <c r="I871" s="96" t="str">
        <f t="shared" si="30"/>
        <v/>
      </c>
      <c r="J871" s="25" t="str">
        <f t="shared" si="31"/>
        <v/>
      </c>
      <c r="K871" s="25" t="str">
        <f>IF(ISERROR(VLOOKUP($B871,Lists!$B$4:$K$12,10,FALSE)),"",IF(B871="Hydrogen",LOOKUP(D871,Lists!$AL$4:$AL$7,Lists!$AM$4:$AM$7),VLOOKUP($B871,Lists!$B$4:$K$12,10,FALSE)))</f>
        <v/>
      </c>
      <c r="L871" s="4"/>
      <c r="M871" s="4"/>
    </row>
    <row r="872" spans="1:13" x14ac:dyDescent="0.25">
      <c r="A872" s="12"/>
      <c r="B872" s="18" t="s">
        <v>758</v>
      </c>
      <c r="C872" s="12" t="str">
        <f>IF(ISERROR(VLOOKUP($B872,Lists!$B$4:$C$12,2,FALSE)),"",VLOOKUP($B872,Lists!$B$4:$C$12,2,FALSE))</f>
        <v/>
      </c>
      <c r="D872" s="18" t="s">
        <v>801</v>
      </c>
      <c r="E872" s="25"/>
      <c r="F872" s="25" t="s">
        <v>1117</v>
      </c>
      <c r="G872" s="25" t="str">
        <f>IF(ISERROR(VLOOKUP($B872&amp;" "&amp;$H872,Lists!$N$4:$O$14,2,FALSE)),"",VLOOKUP($B872&amp;" "&amp;$H872,Lists!$N$4:$O$14,2,FALSE))</f>
        <v/>
      </c>
      <c r="H872" s="25" t="str">
        <f>IF(ISERROR(VLOOKUP($F872,Lists!$L$4:$M$7,2,FALSE)),"",VLOOKUP($F872,Lists!$L$4:$M$7,2,FALSE))</f>
        <v/>
      </c>
      <c r="I872" s="96" t="str">
        <f t="shared" si="30"/>
        <v/>
      </c>
      <c r="J872" s="25" t="str">
        <f t="shared" si="31"/>
        <v/>
      </c>
      <c r="K872" s="25" t="str">
        <f>IF(ISERROR(VLOOKUP($B872,Lists!$B$4:$K$12,10,FALSE)),"",IF(B872="Hydrogen",LOOKUP(D872,Lists!$AL$4:$AL$7,Lists!$AM$4:$AM$7),VLOOKUP($B872,Lists!$B$4:$K$12,10,FALSE)))</f>
        <v/>
      </c>
      <c r="L872" s="4"/>
      <c r="M872" s="4"/>
    </row>
    <row r="873" spans="1:13" x14ac:dyDescent="0.25">
      <c r="A873" s="12"/>
      <c r="B873" s="18" t="s">
        <v>758</v>
      </c>
      <c r="C873" s="12" t="str">
        <f>IF(ISERROR(VLOOKUP($B873,Lists!$B$4:$C$12,2,FALSE)),"",VLOOKUP($B873,Lists!$B$4:$C$12,2,FALSE))</f>
        <v/>
      </c>
      <c r="D873" s="18" t="s">
        <v>801</v>
      </c>
      <c r="E873" s="25"/>
      <c r="F873" s="25" t="s">
        <v>1117</v>
      </c>
      <c r="G873" s="25" t="str">
        <f>IF(ISERROR(VLOOKUP($B873&amp;" "&amp;$H873,Lists!$N$4:$O$14,2,FALSE)),"",VLOOKUP($B873&amp;" "&amp;$H873,Lists!$N$4:$O$14,2,FALSE))</f>
        <v/>
      </c>
      <c r="H873" s="25" t="str">
        <f>IF(ISERROR(VLOOKUP($F873,Lists!$L$4:$M$7,2,FALSE)),"",VLOOKUP($F873,Lists!$L$4:$M$7,2,FALSE))</f>
        <v/>
      </c>
      <c r="I873" s="96" t="str">
        <f t="shared" si="30"/>
        <v/>
      </c>
      <c r="J873" s="25" t="str">
        <f t="shared" si="31"/>
        <v/>
      </c>
      <c r="K873" s="25" t="str">
        <f>IF(ISERROR(VLOOKUP($B873,Lists!$B$4:$K$12,10,FALSE)),"",IF(B873="Hydrogen",LOOKUP(D873,Lists!$AL$4:$AL$7,Lists!$AM$4:$AM$7),VLOOKUP($B873,Lists!$B$4:$K$12,10,FALSE)))</f>
        <v/>
      </c>
      <c r="L873" s="4"/>
      <c r="M873" s="4"/>
    </row>
    <row r="874" spans="1:13" x14ac:dyDescent="0.25">
      <c r="A874" s="12"/>
      <c r="B874" s="18" t="s">
        <v>758</v>
      </c>
      <c r="C874" s="12" t="str">
        <f>IF(ISERROR(VLOOKUP($B874,Lists!$B$4:$C$12,2,FALSE)),"",VLOOKUP($B874,Lists!$B$4:$C$12,2,FALSE))</f>
        <v/>
      </c>
      <c r="D874" s="18" t="s">
        <v>801</v>
      </c>
      <c r="E874" s="25"/>
      <c r="F874" s="25" t="s">
        <v>1117</v>
      </c>
      <c r="G874" s="25" t="str">
        <f>IF(ISERROR(VLOOKUP($B874&amp;" "&amp;$H874,Lists!$N$4:$O$14,2,FALSE)),"",VLOOKUP($B874&amp;" "&amp;$H874,Lists!$N$4:$O$14,2,FALSE))</f>
        <v/>
      </c>
      <c r="H874" s="25" t="str">
        <f>IF(ISERROR(VLOOKUP($F874,Lists!$L$4:$M$7,2,FALSE)),"",VLOOKUP($F874,Lists!$L$4:$M$7,2,FALSE))</f>
        <v/>
      </c>
      <c r="I874" s="96" t="str">
        <f t="shared" si="30"/>
        <v/>
      </c>
      <c r="J874" s="25" t="str">
        <f t="shared" si="31"/>
        <v/>
      </c>
      <c r="K874" s="25" t="str">
        <f>IF(ISERROR(VLOOKUP($B874,Lists!$B$4:$K$12,10,FALSE)),"",IF(B874="Hydrogen",LOOKUP(D874,Lists!$AL$4:$AL$7,Lists!$AM$4:$AM$7),VLOOKUP($B874,Lists!$B$4:$K$12,10,FALSE)))</f>
        <v/>
      </c>
      <c r="L874" s="4"/>
      <c r="M874" s="4"/>
    </row>
    <row r="875" spans="1:13" x14ac:dyDescent="0.25">
      <c r="A875" s="12"/>
      <c r="B875" s="18" t="s">
        <v>758</v>
      </c>
      <c r="C875" s="12" t="str">
        <f>IF(ISERROR(VLOOKUP($B875,Lists!$B$4:$C$12,2,FALSE)),"",VLOOKUP($B875,Lists!$B$4:$C$12,2,FALSE))</f>
        <v/>
      </c>
      <c r="D875" s="18" t="s">
        <v>801</v>
      </c>
      <c r="E875" s="25"/>
      <c r="F875" s="25" t="s">
        <v>1117</v>
      </c>
      <c r="G875" s="25" t="str">
        <f>IF(ISERROR(VLOOKUP($B875&amp;" "&amp;$H875,Lists!$N$4:$O$14,2,FALSE)),"",VLOOKUP($B875&amp;" "&amp;$H875,Lists!$N$4:$O$14,2,FALSE))</f>
        <v/>
      </c>
      <c r="H875" s="25" t="str">
        <f>IF(ISERROR(VLOOKUP($F875,Lists!$L$4:$M$7,2,FALSE)),"",VLOOKUP($F875,Lists!$L$4:$M$7,2,FALSE))</f>
        <v/>
      </c>
      <c r="I875" s="96" t="str">
        <f t="shared" si="30"/>
        <v/>
      </c>
      <c r="J875" s="25" t="str">
        <f t="shared" si="31"/>
        <v/>
      </c>
      <c r="K875" s="25" t="str">
        <f>IF(ISERROR(VLOOKUP($B875,Lists!$B$4:$K$12,10,FALSE)),"",IF(B875="Hydrogen",LOOKUP(D875,Lists!$AL$4:$AL$7,Lists!$AM$4:$AM$7),VLOOKUP($B875,Lists!$B$4:$K$12,10,FALSE)))</f>
        <v/>
      </c>
      <c r="L875" s="4"/>
      <c r="M875" s="4"/>
    </row>
    <row r="876" spans="1:13" x14ac:dyDescent="0.25">
      <c r="A876" s="12"/>
      <c r="B876" s="18" t="s">
        <v>758</v>
      </c>
      <c r="C876" s="12" t="str">
        <f>IF(ISERROR(VLOOKUP($B876,Lists!$B$4:$C$12,2,FALSE)),"",VLOOKUP($B876,Lists!$B$4:$C$12,2,FALSE))</f>
        <v/>
      </c>
      <c r="D876" s="18" t="s">
        <v>801</v>
      </c>
      <c r="E876" s="25"/>
      <c r="F876" s="25" t="s">
        <v>1117</v>
      </c>
      <c r="G876" s="25" t="str">
        <f>IF(ISERROR(VLOOKUP($B876&amp;" "&amp;$H876,Lists!$N$4:$O$14,2,FALSE)),"",VLOOKUP($B876&amp;" "&amp;$H876,Lists!$N$4:$O$14,2,FALSE))</f>
        <v/>
      </c>
      <c r="H876" s="25" t="str">
        <f>IF(ISERROR(VLOOKUP($F876,Lists!$L$4:$M$7,2,FALSE)),"",VLOOKUP($F876,Lists!$L$4:$M$7,2,FALSE))</f>
        <v/>
      </c>
      <c r="I876" s="96" t="str">
        <f t="shared" si="30"/>
        <v/>
      </c>
      <c r="J876" s="25" t="str">
        <f t="shared" si="31"/>
        <v/>
      </c>
      <c r="K876" s="25" t="str">
        <f>IF(ISERROR(VLOOKUP($B876,Lists!$B$4:$K$12,10,FALSE)),"",IF(B876="Hydrogen",LOOKUP(D876,Lists!$AL$4:$AL$7,Lists!$AM$4:$AM$7),VLOOKUP($B876,Lists!$B$4:$K$12,10,FALSE)))</f>
        <v/>
      </c>
      <c r="L876" s="4"/>
      <c r="M876" s="4"/>
    </row>
    <row r="877" spans="1:13" x14ac:dyDescent="0.25">
      <c r="A877" s="12"/>
      <c r="B877" s="18" t="s">
        <v>758</v>
      </c>
      <c r="C877" s="12" t="str">
        <f>IF(ISERROR(VLOOKUP($B877,Lists!$B$4:$C$12,2,FALSE)),"",VLOOKUP($B877,Lists!$B$4:$C$12,2,FALSE))</f>
        <v/>
      </c>
      <c r="D877" s="18" t="s">
        <v>801</v>
      </c>
      <c r="E877" s="25"/>
      <c r="F877" s="25" t="s">
        <v>1117</v>
      </c>
      <c r="G877" s="25" t="str">
        <f>IF(ISERROR(VLOOKUP($B877&amp;" "&amp;$H877,Lists!$N$4:$O$14,2,FALSE)),"",VLOOKUP($B877&amp;" "&amp;$H877,Lists!$N$4:$O$14,2,FALSE))</f>
        <v/>
      </c>
      <c r="H877" s="25" t="str">
        <f>IF(ISERROR(VLOOKUP($F877,Lists!$L$4:$M$7,2,FALSE)),"",VLOOKUP($F877,Lists!$L$4:$M$7,2,FALSE))</f>
        <v/>
      </c>
      <c r="I877" s="96" t="str">
        <f t="shared" si="30"/>
        <v/>
      </c>
      <c r="J877" s="25" t="str">
        <f t="shared" si="31"/>
        <v/>
      </c>
      <c r="K877" s="25" t="str">
        <f>IF(ISERROR(VLOOKUP($B877,Lists!$B$4:$K$12,10,FALSE)),"",IF(B877="Hydrogen",LOOKUP(D877,Lists!$AL$4:$AL$7,Lists!$AM$4:$AM$7),VLOOKUP($B877,Lists!$B$4:$K$12,10,FALSE)))</f>
        <v/>
      </c>
      <c r="L877" s="4"/>
      <c r="M877" s="4"/>
    </row>
    <row r="878" spans="1:13" x14ac:dyDescent="0.25">
      <c r="A878" s="12"/>
      <c r="B878" s="18" t="s">
        <v>758</v>
      </c>
      <c r="C878" s="12" t="str">
        <f>IF(ISERROR(VLOOKUP($B878,Lists!$B$4:$C$12,2,FALSE)),"",VLOOKUP($B878,Lists!$B$4:$C$12,2,FALSE))</f>
        <v/>
      </c>
      <c r="D878" s="18" t="s">
        <v>801</v>
      </c>
      <c r="E878" s="25"/>
      <c r="F878" s="25" t="s">
        <v>1117</v>
      </c>
      <c r="G878" s="25" t="str">
        <f>IF(ISERROR(VLOOKUP($B878&amp;" "&amp;$H878,Lists!$N$4:$O$14,2,FALSE)),"",VLOOKUP($B878&amp;" "&amp;$H878,Lists!$N$4:$O$14,2,FALSE))</f>
        <v/>
      </c>
      <c r="H878" s="25" t="str">
        <f>IF(ISERROR(VLOOKUP($F878,Lists!$L$4:$M$7,2,FALSE)),"",VLOOKUP($F878,Lists!$L$4:$M$7,2,FALSE))</f>
        <v/>
      </c>
      <c r="I878" s="96" t="str">
        <f t="shared" si="30"/>
        <v/>
      </c>
      <c r="J878" s="25" t="str">
        <f t="shared" si="31"/>
        <v/>
      </c>
      <c r="K878" s="25" t="str">
        <f>IF(ISERROR(VLOOKUP($B878,Lists!$B$4:$K$12,10,FALSE)),"",IF(B878="Hydrogen",LOOKUP(D878,Lists!$AL$4:$AL$7,Lists!$AM$4:$AM$7),VLOOKUP($B878,Lists!$B$4:$K$12,10,FALSE)))</f>
        <v/>
      </c>
      <c r="L878" s="4"/>
      <c r="M878" s="4"/>
    </row>
    <row r="879" spans="1:13" x14ac:dyDescent="0.25">
      <c r="A879" s="12"/>
      <c r="B879" s="18" t="s">
        <v>758</v>
      </c>
      <c r="C879" s="12" t="str">
        <f>IF(ISERROR(VLOOKUP($B879,Lists!$B$4:$C$12,2,FALSE)),"",VLOOKUP($B879,Lists!$B$4:$C$12,2,FALSE))</f>
        <v/>
      </c>
      <c r="D879" s="18" t="s">
        <v>801</v>
      </c>
      <c r="E879" s="25"/>
      <c r="F879" s="25" t="s">
        <v>1117</v>
      </c>
      <c r="G879" s="25" t="str">
        <f>IF(ISERROR(VLOOKUP($B879&amp;" "&amp;$H879,Lists!$N$4:$O$14,2,FALSE)),"",VLOOKUP($B879&amp;" "&amp;$H879,Lists!$N$4:$O$14,2,FALSE))</f>
        <v/>
      </c>
      <c r="H879" s="25" t="str">
        <f>IF(ISERROR(VLOOKUP($F879,Lists!$L$4:$M$7,2,FALSE)),"",VLOOKUP($F879,Lists!$L$4:$M$7,2,FALSE))</f>
        <v/>
      </c>
      <c r="I879" s="96" t="str">
        <f t="shared" si="30"/>
        <v/>
      </c>
      <c r="J879" s="25" t="str">
        <f t="shared" si="31"/>
        <v/>
      </c>
      <c r="K879" s="25" t="str">
        <f>IF(ISERROR(VLOOKUP($B879,Lists!$B$4:$K$12,10,FALSE)),"",IF(B879="Hydrogen",LOOKUP(D879,Lists!$AL$4:$AL$7,Lists!$AM$4:$AM$7),VLOOKUP($B879,Lists!$B$4:$K$12,10,FALSE)))</f>
        <v/>
      </c>
      <c r="L879" s="4"/>
      <c r="M879" s="4"/>
    </row>
    <row r="880" spans="1:13" x14ac:dyDescent="0.25">
      <c r="A880" s="12"/>
      <c r="B880" s="18" t="s">
        <v>758</v>
      </c>
      <c r="C880" s="12" t="str">
        <f>IF(ISERROR(VLOOKUP($B880,Lists!$B$4:$C$12,2,FALSE)),"",VLOOKUP($B880,Lists!$B$4:$C$12,2,FALSE))</f>
        <v/>
      </c>
      <c r="D880" s="18" t="s">
        <v>801</v>
      </c>
      <c r="E880" s="25"/>
      <c r="F880" s="25" t="s">
        <v>1117</v>
      </c>
      <c r="G880" s="25" t="str">
        <f>IF(ISERROR(VLOOKUP($B880&amp;" "&amp;$H880,Lists!$N$4:$O$14,2,FALSE)),"",VLOOKUP($B880&amp;" "&amp;$H880,Lists!$N$4:$O$14,2,FALSE))</f>
        <v/>
      </c>
      <c r="H880" s="25" t="str">
        <f>IF(ISERROR(VLOOKUP($F880,Lists!$L$4:$M$7,2,FALSE)),"",VLOOKUP($F880,Lists!$L$4:$M$7,2,FALSE))</f>
        <v/>
      </c>
      <c r="I880" s="96" t="str">
        <f t="shared" si="30"/>
        <v/>
      </c>
      <c r="J880" s="25" t="str">
        <f t="shared" si="31"/>
        <v/>
      </c>
      <c r="K880" s="25" t="str">
        <f>IF(ISERROR(VLOOKUP($B880,Lists!$B$4:$K$12,10,FALSE)),"",IF(B880="Hydrogen",LOOKUP(D880,Lists!$AL$4:$AL$7,Lists!$AM$4:$AM$7),VLOOKUP($B880,Lists!$B$4:$K$12,10,FALSE)))</f>
        <v/>
      </c>
      <c r="L880" s="4"/>
      <c r="M880" s="4"/>
    </row>
    <row r="881" spans="1:13" x14ac:dyDescent="0.25">
      <c r="A881" s="12"/>
      <c r="B881" s="18" t="s">
        <v>758</v>
      </c>
      <c r="C881" s="12" t="str">
        <f>IF(ISERROR(VLOOKUP($B881,Lists!$B$4:$C$12,2,FALSE)),"",VLOOKUP($B881,Lists!$B$4:$C$12,2,FALSE))</f>
        <v/>
      </c>
      <c r="D881" s="18" t="s">
        <v>801</v>
      </c>
      <c r="E881" s="25"/>
      <c r="F881" s="25" t="s">
        <v>1117</v>
      </c>
      <c r="G881" s="25" t="str">
        <f>IF(ISERROR(VLOOKUP($B881&amp;" "&amp;$H881,Lists!$N$4:$O$14,2,FALSE)),"",VLOOKUP($B881&amp;" "&amp;$H881,Lists!$N$4:$O$14,2,FALSE))</f>
        <v/>
      </c>
      <c r="H881" s="25" t="str">
        <f>IF(ISERROR(VLOOKUP($F881,Lists!$L$4:$M$7,2,FALSE)),"",VLOOKUP($F881,Lists!$L$4:$M$7,2,FALSE))</f>
        <v/>
      </c>
      <c r="I881" s="96" t="str">
        <f t="shared" si="30"/>
        <v/>
      </c>
      <c r="J881" s="25" t="str">
        <f t="shared" si="31"/>
        <v/>
      </c>
      <c r="K881" s="25" t="str">
        <f>IF(ISERROR(VLOOKUP($B881,Lists!$B$4:$K$12,10,FALSE)),"",IF(B881="Hydrogen",LOOKUP(D881,Lists!$AL$4:$AL$7,Lists!$AM$4:$AM$7),VLOOKUP($B881,Lists!$B$4:$K$12,10,FALSE)))</f>
        <v/>
      </c>
      <c r="L881" s="4"/>
      <c r="M881" s="4"/>
    </row>
    <row r="882" spans="1:13" x14ac:dyDescent="0.25">
      <c r="A882" s="12"/>
      <c r="B882" s="18" t="s">
        <v>758</v>
      </c>
      <c r="C882" s="12" t="str">
        <f>IF(ISERROR(VLOOKUP($B882,Lists!$B$4:$C$12,2,FALSE)),"",VLOOKUP($B882,Lists!$B$4:$C$12,2,FALSE))</f>
        <v/>
      </c>
      <c r="D882" s="18" t="s">
        <v>801</v>
      </c>
      <c r="E882" s="25"/>
      <c r="F882" s="25" t="s">
        <v>1117</v>
      </c>
      <c r="G882" s="25" t="str">
        <f>IF(ISERROR(VLOOKUP($B882&amp;" "&amp;$H882,Lists!$N$4:$O$14,2,FALSE)),"",VLOOKUP($B882&amp;" "&amp;$H882,Lists!$N$4:$O$14,2,FALSE))</f>
        <v/>
      </c>
      <c r="H882" s="25" t="str">
        <f>IF(ISERROR(VLOOKUP($F882,Lists!$L$4:$M$7,2,FALSE)),"",VLOOKUP($F882,Lists!$L$4:$M$7,2,FALSE))</f>
        <v/>
      </c>
      <c r="I882" s="96" t="str">
        <f t="shared" si="30"/>
        <v/>
      </c>
      <c r="J882" s="25" t="str">
        <f t="shared" si="31"/>
        <v/>
      </c>
      <c r="K882" s="25" t="str">
        <f>IF(ISERROR(VLOOKUP($B882,Lists!$B$4:$K$12,10,FALSE)),"",IF(B882="Hydrogen",LOOKUP(D882,Lists!$AL$4:$AL$7,Lists!$AM$4:$AM$7),VLOOKUP($B882,Lists!$B$4:$K$12,10,FALSE)))</f>
        <v/>
      </c>
      <c r="L882" s="4"/>
      <c r="M882" s="4"/>
    </row>
    <row r="883" spans="1:13" x14ac:dyDescent="0.25">
      <c r="A883" s="12"/>
      <c r="B883" s="18" t="s">
        <v>758</v>
      </c>
      <c r="C883" s="12" t="str">
        <f>IF(ISERROR(VLOOKUP($B883,Lists!$B$4:$C$12,2,FALSE)),"",VLOOKUP($B883,Lists!$B$4:$C$12,2,FALSE))</f>
        <v/>
      </c>
      <c r="D883" s="18" t="s">
        <v>801</v>
      </c>
      <c r="E883" s="25"/>
      <c r="F883" s="25" t="s">
        <v>1117</v>
      </c>
      <c r="G883" s="25" t="str">
        <f>IF(ISERROR(VLOOKUP($B883&amp;" "&amp;$H883,Lists!$N$4:$O$14,2,FALSE)),"",VLOOKUP($B883&amp;" "&amp;$H883,Lists!$N$4:$O$14,2,FALSE))</f>
        <v/>
      </c>
      <c r="H883" s="25" t="str">
        <f>IF(ISERROR(VLOOKUP($F883,Lists!$L$4:$M$7,2,FALSE)),"",VLOOKUP($F883,Lists!$L$4:$M$7,2,FALSE))</f>
        <v/>
      </c>
      <c r="I883" s="96" t="str">
        <f t="shared" si="30"/>
        <v/>
      </c>
      <c r="J883" s="25" t="str">
        <f t="shared" si="31"/>
        <v/>
      </c>
      <c r="K883" s="25" t="str">
        <f>IF(ISERROR(VLOOKUP($B883,Lists!$B$4:$K$12,10,FALSE)),"",IF(B883="Hydrogen",LOOKUP(D883,Lists!$AL$4:$AL$7,Lists!$AM$4:$AM$7),VLOOKUP($B883,Lists!$B$4:$K$12,10,FALSE)))</f>
        <v/>
      </c>
      <c r="L883" s="4"/>
      <c r="M883" s="4"/>
    </row>
    <row r="884" spans="1:13" x14ac:dyDescent="0.25">
      <c r="A884" s="12"/>
      <c r="B884" s="18" t="s">
        <v>758</v>
      </c>
      <c r="C884" s="12" t="str">
        <f>IF(ISERROR(VLOOKUP($B884,Lists!$B$4:$C$12,2,FALSE)),"",VLOOKUP($B884,Lists!$B$4:$C$12,2,FALSE))</f>
        <v/>
      </c>
      <c r="D884" s="18" t="s">
        <v>801</v>
      </c>
      <c r="E884" s="25"/>
      <c r="F884" s="25" t="s">
        <v>1117</v>
      </c>
      <c r="G884" s="25" t="str">
        <f>IF(ISERROR(VLOOKUP($B884&amp;" "&amp;$H884,Lists!$N$4:$O$14,2,FALSE)),"",VLOOKUP($B884&amp;" "&amp;$H884,Lists!$N$4:$O$14,2,FALSE))</f>
        <v/>
      </c>
      <c r="H884" s="25" t="str">
        <f>IF(ISERROR(VLOOKUP($F884,Lists!$L$4:$M$7,2,FALSE)),"",VLOOKUP($F884,Lists!$L$4:$M$7,2,FALSE))</f>
        <v/>
      </c>
      <c r="I884" s="96" t="str">
        <f t="shared" si="30"/>
        <v/>
      </c>
      <c r="J884" s="25" t="str">
        <f t="shared" si="31"/>
        <v/>
      </c>
      <c r="K884" s="25" t="str">
        <f>IF(ISERROR(VLOOKUP($B884,Lists!$B$4:$K$12,10,FALSE)),"",IF(B884="Hydrogen",LOOKUP(D884,Lists!$AL$4:$AL$7,Lists!$AM$4:$AM$7),VLOOKUP($B884,Lists!$B$4:$K$12,10,FALSE)))</f>
        <v/>
      </c>
      <c r="L884" s="4"/>
      <c r="M884" s="4"/>
    </row>
    <row r="885" spans="1:13" x14ac:dyDescent="0.25">
      <c r="A885" s="12"/>
      <c r="B885" s="18" t="s">
        <v>758</v>
      </c>
      <c r="C885" s="12" t="str">
        <f>IF(ISERROR(VLOOKUP($B885,Lists!$B$4:$C$12,2,FALSE)),"",VLOOKUP($B885,Lists!$B$4:$C$12,2,FALSE))</f>
        <v/>
      </c>
      <c r="D885" s="18" t="s">
        <v>801</v>
      </c>
      <c r="E885" s="25"/>
      <c r="F885" s="25" t="s">
        <v>1117</v>
      </c>
      <c r="G885" s="25" t="str">
        <f>IF(ISERROR(VLOOKUP($B885&amp;" "&amp;$H885,Lists!$N$4:$O$14,2,FALSE)),"",VLOOKUP($B885&amp;" "&amp;$H885,Lists!$N$4:$O$14,2,FALSE))</f>
        <v/>
      </c>
      <c r="H885" s="25" t="str">
        <f>IF(ISERROR(VLOOKUP($F885,Lists!$L$4:$M$7,2,FALSE)),"",VLOOKUP($F885,Lists!$L$4:$M$7,2,FALSE))</f>
        <v/>
      </c>
      <c r="I885" s="96" t="str">
        <f t="shared" si="30"/>
        <v/>
      </c>
      <c r="J885" s="25" t="str">
        <f t="shared" si="31"/>
        <v/>
      </c>
      <c r="K885" s="25" t="str">
        <f>IF(ISERROR(VLOOKUP($B885,Lists!$B$4:$K$12,10,FALSE)),"",IF(B885="Hydrogen",LOOKUP(D885,Lists!$AL$4:$AL$7,Lists!$AM$4:$AM$7),VLOOKUP($B885,Lists!$B$4:$K$12,10,FALSE)))</f>
        <v/>
      </c>
      <c r="L885" s="4"/>
      <c r="M885" s="4"/>
    </row>
    <row r="886" spans="1:13" x14ac:dyDescent="0.25">
      <c r="A886" s="12"/>
      <c r="B886" s="18" t="s">
        <v>758</v>
      </c>
      <c r="C886" s="12" t="str">
        <f>IF(ISERROR(VLOOKUP($B886,Lists!$B$4:$C$12,2,FALSE)),"",VLOOKUP($B886,Lists!$B$4:$C$12,2,FALSE))</f>
        <v/>
      </c>
      <c r="D886" s="18" t="s">
        <v>801</v>
      </c>
      <c r="E886" s="25"/>
      <c r="F886" s="25" t="s">
        <v>1117</v>
      </c>
      <c r="G886" s="25" t="str">
        <f>IF(ISERROR(VLOOKUP($B886&amp;" "&amp;$H886,Lists!$N$4:$O$14,2,FALSE)),"",VLOOKUP($B886&amp;" "&amp;$H886,Lists!$N$4:$O$14,2,FALSE))</f>
        <v/>
      </c>
      <c r="H886" s="25" t="str">
        <f>IF(ISERROR(VLOOKUP($F886,Lists!$L$4:$M$7,2,FALSE)),"",VLOOKUP($F886,Lists!$L$4:$M$7,2,FALSE))</f>
        <v/>
      </c>
      <c r="I886" s="96" t="str">
        <f t="shared" si="30"/>
        <v/>
      </c>
      <c r="J886" s="25" t="str">
        <f t="shared" si="31"/>
        <v/>
      </c>
      <c r="K886" s="25" t="str">
        <f>IF(ISERROR(VLOOKUP($B886,Lists!$B$4:$K$12,10,FALSE)),"",IF(B886="Hydrogen",LOOKUP(D886,Lists!$AL$4:$AL$7,Lists!$AM$4:$AM$7),VLOOKUP($B886,Lists!$B$4:$K$12,10,FALSE)))</f>
        <v/>
      </c>
      <c r="L886" s="4"/>
      <c r="M886" s="4"/>
    </row>
    <row r="887" spans="1:13" x14ac:dyDescent="0.25">
      <c r="A887" s="12"/>
      <c r="B887" s="18" t="s">
        <v>758</v>
      </c>
      <c r="C887" s="12" t="str">
        <f>IF(ISERROR(VLOOKUP($B887,Lists!$B$4:$C$12,2,FALSE)),"",VLOOKUP($B887,Lists!$B$4:$C$12,2,FALSE))</f>
        <v/>
      </c>
      <c r="D887" s="18" t="s">
        <v>801</v>
      </c>
      <c r="E887" s="25"/>
      <c r="F887" s="25" t="s">
        <v>1117</v>
      </c>
      <c r="G887" s="25" t="str">
        <f>IF(ISERROR(VLOOKUP($B887&amp;" "&amp;$H887,Lists!$N$4:$O$14,2,FALSE)),"",VLOOKUP($B887&amp;" "&amp;$H887,Lists!$N$4:$O$14,2,FALSE))</f>
        <v/>
      </c>
      <c r="H887" s="25" t="str">
        <f>IF(ISERROR(VLOOKUP($F887,Lists!$L$4:$M$7,2,FALSE)),"",VLOOKUP($F887,Lists!$L$4:$M$7,2,FALSE))</f>
        <v/>
      </c>
      <c r="I887" s="96" t="str">
        <f t="shared" si="30"/>
        <v/>
      </c>
      <c r="J887" s="25" t="str">
        <f t="shared" si="31"/>
        <v/>
      </c>
      <c r="K887" s="25" t="str">
        <f>IF(ISERROR(VLOOKUP($B887,Lists!$B$4:$K$12,10,FALSE)),"",IF(B887="Hydrogen",LOOKUP(D887,Lists!$AL$4:$AL$7,Lists!$AM$4:$AM$7),VLOOKUP($B887,Lists!$B$4:$K$12,10,FALSE)))</f>
        <v/>
      </c>
      <c r="L887" s="4"/>
      <c r="M887" s="4"/>
    </row>
    <row r="888" spans="1:13" x14ac:dyDescent="0.25">
      <c r="A888" s="12"/>
      <c r="B888" s="18" t="s">
        <v>758</v>
      </c>
      <c r="C888" s="12" t="str">
        <f>IF(ISERROR(VLOOKUP($B888,Lists!$B$4:$C$12,2,FALSE)),"",VLOOKUP($B888,Lists!$B$4:$C$12,2,FALSE))</f>
        <v/>
      </c>
      <c r="D888" s="18" t="s">
        <v>801</v>
      </c>
      <c r="E888" s="25"/>
      <c r="F888" s="25" t="s">
        <v>1117</v>
      </c>
      <c r="G888" s="25" t="str">
        <f>IF(ISERROR(VLOOKUP($B888&amp;" "&amp;$H888,Lists!$N$4:$O$14,2,FALSE)),"",VLOOKUP($B888&amp;" "&amp;$H888,Lists!$N$4:$O$14,2,FALSE))</f>
        <v/>
      </c>
      <c r="H888" s="25" t="str">
        <f>IF(ISERROR(VLOOKUP($F888,Lists!$L$4:$M$7,2,FALSE)),"",VLOOKUP($F888,Lists!$L$4:$M$7,2,FALSE))</f>
        <v/>
      </c>
      <c r="I888" s="96" t="str">
        <f t="shared" si="30"/>
        <v/>
      </c>
      <c r="J888" s="25" t="str">
        <f t="shared" si="31"/>
        <v/>
      </c>
      <c r="K888" s="25" t="str">
        <f>IF(ISERROR(VLOOKUP($B888,Lists!$B$4:$K$12,10,FALSE)),"",IF(B888="Hydrogen",LOOKUP(D888,Lists!$AL$4:$AL$7,Lists!$AM$4:$AM$7),VLOOKUP($B888,Lists!$B$4:$K$12,10,FALSE)))</f>
        <v/>
      </c>
      <c r="L888" s="4"/>
      <c r="M888" s="4"/>
    </row>
    <row r="889" spans="1:13" x14ac:dyDescent="0.25">
      <c r="A889" s="12"/>
      <c r="B889" s="18" t="s">
        <v>758</v>
      </c>
      <c r="C889" s="12" t="str">
        <f>IF(ISERROR(VLOOKUP($B889,Lists!$B$4:$C$12,2,FALSE)),"",VLOOKUP($B889,Lists!$B$4:$C$12,2,FALSE))</f>
        <v/>
      </c>
      <c r="D889" s="18" t="s">
        <v>801</v>
      </c>
      <c r="E889" s="25"/>
      <c r="F889" s="25" t="s">
        <v>1117</v>
      </c>
      <c r="G889" s="25" t="str">
        <f>IF(ISERROR(VLOOKUP($B889&amp;" "&amp;$H889,Lists!$N$4:$O$14,2,FALSE)),"",VLOOKUP($B889&amp;" "&amp;$H889,Lists!$N$4:$O$14,2,FALSE))</f>
        <v/>
      </c>
      <c r="H889" s="25" t="str">
        <f>IF(ISERROR(VLOOKUP($F889,Lists!$L$4:$M$7,2,FALSE)),"",VLOOKUP($F889,Lists!$L$4:$M$7,2,FALSE))</f>
        <v/>
      </c>
      <c r="I889" s="96" t="str">
        <f t="shared" si="30"/>
        <v/>
      </c>
      <c r="J889" s="25" t="str">
        <f t="shared" si="31"/>
        <v/>
      </c>
      <c r="K889" s="25" t="str">
        <f>IF(ISERROR(VLOOKUP($B889,Lists!$B$4:$K$12,10,FALSE)),"",IF(B889="Hydrogen",LOOKUP(D889,Lists!$AL$4:$AL$7,Lists!$AM$4:$AM$7),VLOOKUP($B889,Lists!$B$4:$K$12,10,FALSE)))</f>
        <v/>
      </c>
      <c r="L889" s="4"/>
      <c r="M889" s="4"/>
    </row>
    <row r="890" spans="1:13" x14ac:dyDescent="0.25">
      <c r="A890" s="12"/>
      <c r="B890" s="18" t="s">
        <v>758</v>
      </c>
      <c r="C890" s="12" t="str">
        <f>IF(ISERROR(VLOOKUP($B890,Lists!$B$4:$C$12,2,FALSE)),"",VLOOKUP($B890,Lists!$B$4:$C$12,2,FALSE))</f>
        <v/>
      </c>
      <c r="D890" s="18" t="s">
        <v>801</v>
      </c>
      <c r="E890" s="25"/>
      <c r="F890" s="25" t="s">
        <v>1117</v>
      </c>
      <c r="G890" s="25" t="str">
        <f>IF(ISERROR(VLOOKUP($B890&amp;" "&amp;$H890,Lists!$N$4:$O$14,2,FALSE)),"",VLOOKUP($B890&amp;" "&amp;$H890,Lists!$N$4:$O$14,2,FALSE))</f>
        <v/>
      </c>
      <c r="H890" s="25" t="str">
        <f>IF(ISERROR(VLOOKUP($F890,Lists!$L$4:$M$7,2,FALSE)),"",VLOOKUP($F890,Lists!$L$4:$M$7,2,FALSE))</f>
        <v/>
      </c>
      <c r="I890" s="96" t="str">
        <f t="shared" si="30"/>
        <v/>
      </c>
      <c r="J890" s="25" t="str">
        <f t="shared" si="31"/>
        <v/>
      </c>
      <c r="K890" s="25" t="str">
        <f>IF(ISERROR(VLOOKUP($B890,Lists!$B$4:$K$12,10,FALSE)),"",IF(B890="Hydrogen",LOOKUP(D890,Lists!$AL$4:$AL$7,Lists!$AM$4:$AM$7),VLOOKUP($B890,Lists!$B$4:$K$12,10,FALSE)))</f>
        <v/>
      </c>
      <c r="L890" s="4"/>
      <c r="M890" s="4"/>
    </row>
    <row r="891" spans="1:13" x14ac:dyDescent="0.25">
      <c r="A891" s="12"/>
      <c r="B891" s="18" t="s">
        <v>758</v>
      </c>
      <c r="C891" s="12" t="str">
        <f>IF(ISERROR(VLOOKUP($B891,Lists!$B$4:$C$12,2,FALSE)),"",VLOOKUP($B891,Lists!$B$4:$C$12,2,FALSE))</f>
        <v/>
      </c>
      <c r="D891" s="18" t="s">
        <v>801</v>
      </c>
      <c r="E891" s="25"/>
      <c r="F891" s="25" t="s">
        <v>1117</v>
      </c>
      <c r="G891" s="25" t="str">
        <f>IF(ISERROR(VLOOKUP($B891&amp;" "&amp;$H891,Lists!$N$4:$O$14,2,FALSE)),"",VLOOKUP($B891&amp;" "&amp;$H891,Lists!$N$4:$O$14,2,FALSE))</f>
        <v/>
      </c>
      <c r="H891" s="25" t="str">
        <f>IF(ISERROR(VLOOKUP($F891,Lists!$L$4:$M$7,2,FALSE)),"",VLOOKUP($F891,Lists!$L$4:$M$7,2,FALSE))</f>
        <v/>
      </c>
      <c r="I891" s="96" t="str">
        <f t="shared" si="30"/>
        <v/>
      </c>
      <c r="J891" s="25" t="str">
        <f t="shared" si="31"/>
        <v/>
      </c>
      <c r="K891" s="25" t="str">
        <f>IF(ISERROR(VLOOKUP($B891,Lists!$B$4:$K$12,10,FALSE)),"",IF(B891="Hydrogen",LOOKUP(D891,Lists!$AL$4:$AL$7,Lists!$AM$4:$AM$7),VLOOKUP($B891,Lists!$B$4:$K$12,10,FALSE)))</f>
        <v/>
      </c>
      <c r="L891" s="4"/>
      <c r="M891" s="4"/>
    </row>
    <row r="892" spans="1:13" x14ac:dyDescent="0.25">
      <c r="A892" s="12"/>
      <c r="B892" s="18" t="s">
        <v>758</v>
      </c>
      <c r="C892" s="12" t="str">
        <f>IF(ISERROR(VLOOKUP($B892,Lists!$B$4:$C$12,2,FALSE)),"",VLOOKUP($B892,Lists!$B$4:$C$12,2,FALSE))</f>
        <v/>
      </c>
      <c r="D892" s="18" t="s">
        <v>801</v>
      </c>
      <c r="E892" s="25"/>
      <c r="F892" s="25" t="s">
        <v>1117</v>
      </c>
      <c r="G892" s="25" t="str">
        <f>IF(ISERROR(VLOOKUP($B892&amp;" "&amp;$H892,Lists!$N$4:$O$14,2,FALSE)),"",VLOOKUP($B892&amp;" "&amp;$H892,Lists!$N$4:$O$14,2,FALSE))</f>
        <v/>
      </c>
      <c r="H892" s="25" t="str">
        <f>IF(ISERROR(VLOOKUP($F892,Lists!$L$4:$M$7,2,FALSE)),"",VLOOKUP($F892,Lists!$L$4:$M$7,2,FALSE))</f>
        <v/>
      </c>
      <c r="I892" s="96" t="str">
        <f t="shared" si="30"/>
        <v/>
      </c>
      <c r="J892" s="25" t="str">
        <f t="shared" si="31"/>
        <v/>
      </c>
      <c r="K892" s="25" t="str">
        <f>IF(ISERROR(VLOOKUP($B892,Lists!$B$4:$K$12,10,FALSE)),"",IF(B892="Hydrogen",LOOKUP(D892,Lists!$AL$4:$AL$7,Lists!$AM$4:$AM$7),VLOOKUP($B892,Lists!$B$4:$K$12,10,FALSE)))</f>
        <v/>
      </c>
      <c r="L892" s="4"/>
      <c r="M892" s="4"/>
    </row>
    <row r="893" spans="1:13" x14ac:dyDescent="0.25">
      <c r="A893" s="12"/>
      <c r="B893" s="18" t="s">
        <v>758</v>
      </c>
      <c r="C893" s="12" t="str">
        <f>IF(ISERROR(VLOOKUP($B893,Lists!$B$4:$C$12,2,FALSE)),"",VLOOKUP($B893,Lists!$B$4:$C$12,2,FALSE))</f>
        <v/>
      </c>
      <c r="D893" s="18" t="s">
        <v>801</v>
      </c>
      <c r="E893" s="25"/>
      <c r="F893" s="25" t="s">
        <v>1117</v>
      </c>
      <c r="G893" s="25" t="str">
        <f>IF(ISERROR(VLOOKUP($B893&amp;" "&amp;$H893,Lists!$N$4:$O$14,2,FALSE)),"",VLOOKUP($B893&amp;" "&amp;$H893,Lists!$N$4:$O$14,2,FALSE))</f>
        <v/>
      </c>
      <c r="H893" s="25" t="str">
        <f>IF(ISERROR(VLOOKUP($F893,Lists!$L$4:$M$7,2,FALSE)),"",VLOOKUP($F893,Lists!$L$4:$M$7,2,FALSE))</f>
        <v/>
      </c>
      <c r="I893" s="96" t="str">
        <f t="shared" si="30"/>
        <v/>
      </c>
      <c r="J893" s="25" t="str">
        <f t="shared" si="31"/>
        <v/>
      </c>
      <c r="K893" s="25" t="str">
        <f>IF(ISERROR(VLOOKUP($B893,Lists!$B$4:$K$12,10,FALSE)),"",IF(B893="Hydrogen",LOOKUP(D893,Lists!$AL$4:$AL$7,Lists!$AM$4:$AM$7),VLOOKUP($B893,Lists!$B$4:$K$12,10,FALSE)))</f>
        <v/>
      </c>
      <c r="L893" s="4"/>
      <c r="M893" s="4"/>
    </row>
    <row r="894" spans="1:13" x14ac:dyDescent="0.25">
      <c r="A894" s="12"/>
      <c r="B894" s="18" t="s">
        <v>758</v>
      </c>
      <c r="C894" s="12" t="str">
        <f>IF(ISERROR(VLOOKUP($B894,Lists!$B$4:$C$12,2,FALSE)),"",VLOOKUP($B894,Lists!$B$4:$C$12,2,FALSE))</f>
        <v/>
      </c>
      <c r="D894" s="18" t="s">
        <v>801</v>
      </c>
      <c r="E894" s="25"/>
      <c r="F894" s="25" t="s">
        <v>1117</v>
      </c>
      <c r="G894" s="25" t="str">
        <f>IF(ISERROR(VLOOKUP($B894&amp;" "&amp;$H894,Lists!$N$4:$O$14,2,FALSE)),"",VLOOKUP($B894&amp;" "&amp;$H894,Lists!$N$4:$O$14,2,FALSE))</f>
        <v/>
      </c>
      <c r="H894" s="25" t="str">
        <f>IF(ISERROR(VLOOKUP($F894,Lists!$L$4:$M$7,2,FALSE)),"",VLOOKUP($F894,Lists!$L$4:$M$7,2,FALSE))</f>
        <v/>
      </c>
      <c r="I894" s="96" t="str">
        <f t="shared" si="30"/>
        <v/>
      </c>
      <c r="J894" s="25" t="str">
        <f t="shared" si="31"/>
        <v/>
      </c>
      <c r="K894" s="25" t="str">
        <f>IF(ISERROR(VLOOKUP($B894,Lists!$B$4:$K$12,10,FALSE)),"",IF(B894="Hydrogen",LOOKUP(D894,Lists!$AL$4:$AL$7,Lists!$AM$4:$AM$7),VLOOKUP($B894,Lists!$B$4:$K$12,10,FALSE)))</f>
        <v/>
      </c>
      <c r="L894" s="4"/>
      <c r="M894" s="4"/>
    </row>
    <row r="895" spans="1:13" x14ac:dyDescent="0.25">
      <c r="A895" s="12"/>
      <c r="B895" s="18" t="s">
        <v>758</v>
      </c>
      <c r="C895" s="12" t="str">
        <f>IF(ISERROR(VLOOKUP($B895,Lists!$B$4:$C$12,2,FALSE)),"",VLOOKUP($B895,Lists!$B$4:$C$12,2,FALSE))</f>
        <v/>
      </c>
      <c r="D895" s="18" t="s">
        <v>801</v>
      </c>
      <c r="E895" s="25"/>
      <c r="F895" s="25" t="s">
        <v>1117</v>
      </c>
      <c r="G895" s="25" t="str">
        <f>IF(ISERROR(VLOOKUP($B895&amp;" "&amp;$H895,Lists!$N$4:$O$14,2,FALSE)),"",VLOOKUP($B895&amp;" "&amp;$H895,Lists!$N$4:$O$14,2,FALSE))</f>
        <v/>
      </c>
      <c r="H895" s="25" t="str">
        <f>IF(ISERROR(VLOOKUP($F895,Lists!$L$4:$M$7,2,FALSE)),"",VLOOKUP($F895,Lists!$L$4:$M$7,2,FALSE))</f>
        <v/>
      </c>
      <c r="I895" s="96" t="str">
        <f t="shared" si="30"/>
        <v/>
      </c>
      <c r="J895" s="25" t="str">
        <f t="shared" si="31"/>
        <v/>
      </c>
      <c r="K895" s="25" t="str">
        <f>IF(ISERROR(VLOOKUP($B895,Lists!$B$4:$K$12,10,FALSE)),"",IF(B895="Hydrogen",LOOKUP(D895,Lists!$AL$4:$AL$7,Lists!$AM$4:$AM$7),VLOOKUP($B895,Lists!$B$4:$K$12,10,FALSE)))</f>
        <v/>
      </c>
      <c r="L895" s="4"/>
      <c r="M895" s="4"/>
    </row>
    <row r="896" spans="1:13" x14ac:dyDescent="0.25">
      <c r="A896" s="12"/>
      <c r="B896" s="18" t="s">
        <v>758</v>
      </c>
      <c r="C896" s="12" t="str">
        <f>IF(ISERROR(VLOOKUP($B896,Lists!$B$4:$C$12,2,FALSE)),"",VLOOKUP($B896,Lists!$B$4:$C$12,2,FALSE))</f>
        <v/>
      </c>
      <c r="D896" s="18" t="s">
        <v>801</v>
      </c>
      <c r="E896" s="25"/>
      <c r="F896" s="25" t="s">
        <v>1117</v>
      </c>
      <c r="G896" s="25" t="str">
        <f>IF(ISERROR(VLOOKUP($B896&amp;" "&amp;$H896,Lists!$N$4:$O$14,2,FALSE)),"",VLOOKUP($B896&amp;" "&amp;$H896,Lists!$N$4:$O$14,2,FALSE))</f>
        <v/>
      </c>
      <c r="H896" s="25" t="str">
        <f>IF(ISERROR(VLOOKUP($F896,Lists!$L$4:$M$7,2,FALSE)),"",VLOOKUP($F896,Lists!$L$4:$M$7,2,FALSE))</f>
        <v/>
      </c>
      <c r="I896" s="96" t="str">
        <f t="shared" si="30"/>
        <v/>
      </c>
      <c r="J896" s="25" t="str">
        <f t="shared" si="31"/>
        <v/>
      </c>
      <c r="K896" s="25" t="str">
        <f>IF(ISERROR(VLOOKUP($B896,Lists!$B$4:$K$12,10,FALSE)),"",IF(B896="Hydrogen",LOOKUP(D896,Lists!$AL$4:$AL$7,Lists!$AM$4:$AM$7),VLOOKUP($B896,Lists!$B$4:$K$12,10,FALSE)))</f>
        <v/>
      </c>
      <c r="L896" s="4"/>
      <c r="M896" s="4"/>
    </row>
    <row r="897" spans="1:13" x14ac:dyDescent="0.25">
      <c r="A897" s="12"/>
      <c r="B897" s="18" t="s">
        <v>758</v>
      </c>
      <c r="C897" s="12" t="str">
        <f>IF(ISERROR(VLOOKUP($B897,Lists!$B$4:$C$12,2,FALSE)),"",VLOOKUP($B897,Lists!$B$4:$C$12,2,FALSE))</f>
        <v/>
      </c>
      <c r="D897" s="18" t="s">
        <v>801</v>
      </c>
      <c r="E897" s="25"/>
      <c r="F897" s="25" t="s">
        <v>1117</v>
      </c>
      <c r="G897" s="25" t="str">
        <f>IF(ISERROR(VLOOKUP($B897&amp;" "&amp;$H897,Lists!$N$4:$O$14,2,FALSE)),"",VLOOKUP($B897&amp;" "&amp;$H897,Lists!$N$4:$O$14,2,FALSE))</f>
        <v/>
      </c>
      <c r="H897" s="25" t="str">
        <f>IF(ISERROR(VLOOKUP($F897,Lists!$L$4:$M$7,2,FALSE)),"",VLOOKUP($F897,Lists!$L$4:$M$7,2,FALSE))</f>
        <v/>
      </c>
      <c r="I897" s="96" t="str">
        <f t="shared" si="30"/>
        <v/>
      </c>
      <c r="J897" s="25" t="str">
        <f t="shared" si="31"/>
        <v/>
      </c>
      <c r="K897" s="25" t="str">
        <f>IF(ISERROR(VLOOKUP($B897,Lists!$B$4:$K$12,10,FALSE)),"",IF(B897="Hydrogen",LOOKUP(D897,Lists!$AL$4:$AL$7,Lists!$AM$4:$AM$7),VLOOKUP($B897,Lists!$B$4:$K$12,10,FALSE)))</f>
        <v/>
      </c>
      <c r="L897" s="4"/>
      <c r="M897" s="4"/>
    </row>
    <row r="898" spans="1:13" x14ac:dyDescent="0.25">
      <c r="A898" s="12"/>
      <c r="B898" s="18" t="s">
        <v>758</v>
      </c>
      <c r="C898" s="12" t="str">
        <f>IF(ISERROR(VLOOKUP($B898,Lists!$B$4:$C$12,2,FALSE)),"",VLOOKUP($B898,Lists!$B$4:$C$12,2,FALSE))</f>
        <v/>
      </c>
      <c r="D898" s="18" t="s">
        <v>801</v>
      </c>
      <c r="E898" s="25"/>
      <c r="F898" s="25" t="s">
        <v>1117</v>
      </c>
      <c r="G898" s="25" t="str">
        <f>IF(ISERROR(VLOOKUP($B898&amp;" "&amp;$H898,Lists!$N$4:$O$14,2,FALSE)),"",VLOOKUP($B898&amp;" "&amp;$H898,Lists!$N$4:$O$14,2,FALSE))</f>
        <v/>
      </c>
      <c r="H898" s="25" t="str">
        <f>IF(ISERROR(VLOOKUP($F898,Lists!$L$4:$M$7,2,FALSE)),"",VLOOKUP($F898,Lists!$L$4:$M$7,2,FALSE))</f>
        <v/>
      </c>
      <c r="I898" s="96" t="str">
        <f t="shared" si="30"/>
        <v/>
      </c>
      <c r="J898" s="25" t="str">
        <f t="shared" si="31"/>
        <v/>
      </c>
      <c r="K898" s="25" t="str">
        <f>IF(ISERROR(VLOOKUP($B898,Lists!$B$4:$K$12,10,FALSE)),"",IF(B898="Hydrogen",LOOKUP(D898,Lists!$AL$4:$AL$7,Lists!$AM$4:$AM$7),VLOOKUP($B898,Lists!$B$4:$K$12,10,FALSE)))</f>
        <v/>
      </c>
      <c r="L898" s="4"/>
      <c r="M898" s="4"/>
    </row>
    <row r="899" spans="1:13" x14ac:dyDescent="0.25">
      <c r="A899" s="12"/>
      <c r="B899" s="18" t="s">
        <v>758</v>
      </c>
      <c r="C899" s="12" t="str">
        <f>IF(ISERROR(VLOOKUP($B899,Lists!$B$4:$C$12,2,FALSE)),"",VLOOKUP($B899,Lists!$B$4:$C$12,2,FALSE))</f>
        <v/>
      </c>
      <c r="D899" s="18" t="s">
        <v>801</v>
      </c>
      <c r="E899" s="25"/>
      <c r="F899" s="25" t="s">
        <v>1117</v>
      </c>
      <c r="G899" s="25" t="str">
        <f>IF(ISERROR(VLOOKUP($B899&amp;" "&amp;$H899,Lists!$N$4:$O$14,2,FALSE)),"",VLOOKUP($B899&amp;" "&amp;$H899,Lists!$N$4:$O$14,2,FALSE))</f>
        <v/>
      </c>
      <c r="H899" s="25" t="str">
        <f>IF(ISERROR(VLOOKUP($F899,Lists!$L$4:$M$7,2,FALSE)),"",VLOOKUP($F899,Lists!$L$4:$M$7,2,FALSE))</f>
        <v/>
      </c>
      <c r="I899" s="96" t="str">
        <f t="shared" si="30"/>
        <v/>
      </c>
      <c r="J899" s="25" t="str">
        <f t="shared" si="31"/>
        <v/>
      </c>
      <c r="K899" s="25" t="str">
        <f>IF(ISERROR(VLOOKUP($B899,Lists!$B$4:$K$12,10,FALSE)),"",IF(B899="Hydrogen",LOOKUP(D899,Lists!$AL$4:$AL$7,Lists!$AM$4:$AM$7),VLOOKUP($B899,Lists!$B$4:$K$12,10,FALSE)))</f>
        <v/>
      </c>
      <c r="L899" s="4"/>
      <c r="M899" s="4"/>
    </row>
    <row r="900" spans="1:13" x14ac:dyDescent="0.25">
      <c r="A900" s="12"/>
      <c r="B900" s="18" t="s">
        <v>758</v>
      </c>
      <c r="C900" s="12" t="str">
        <f>IF(ISERROR(VLOOKUP($B900,Lists!$B$4:$C$12,2,FALSE)),"",VLOOKUP($B900,Lists!$B$4:$C$12,2,FALSE))</f>
        <v/>
      </c>
      <c r="D900" s="18" t="s">
        <v>801</v>
      </c>
      <c r="E900" s="25"/>
      <c r="F900" s="25" t="s">
        <v>1117</v>
      </c>
      <c r="G900" s="25" t="str">
        <f>IF(ISERROR(VLOOKUP($B900&amp;" "&amp;$H900,Lists!$N$4:$O$14,2,FALSE)),"",VLOOKUP($B900&amp;" "&amp;$H900,Lists!$N$4:$O$14,2,FALSE))</f>
        <v/>
      </c>
      <c r="H900" s="25" t="str">
        <f>IF(ISERROR(VLOOKUP($F900,Lists!$L$4:$M$7,2,FALSE)),"",VLOOKUP($F900,Lists!$L$4:$M$7,2,FALSE))</f>
        <v/>
      </c>
      <c r="I900" s="96" t="str">
        <f t="shared" si="30"/>
        <v/>
      </c>
      <c r="J900" s="25" t="str">
        <f t="shared" si="31"/>
        <v/>
      </c>
      <c r="K900" s="25" t="str">
        <f>IF(ISERROR(VLOOKUP($B900,Lists!$B$4:$K$12,10,FALSE)),"",IF(B900="Hydrogen",LOOKUP(D900,Lists!$AL$4:$AL$7,Lists!$AM$4:$AM$7),VLOOKUP($B900,Lists!$B$4:$K$12,10,FALSE)))</f>
        <v/>
      </c>
      <c r="L900" s="4"/>
      <c r="M900" s="4"/>
    </row>
    <row r="901" spans="1:13" x14ac:dyDescent="0.25">
      <c r="A901" s="12"/>
      <c r="B901" s="18" t="s">
        <v>758</v>
      </c>
      <c r="C901" s="12" t="str">
        <f>IF(ISERROR(VLOOKUP($B901,Lists!$B$4:$C$12,2,FALSE)),"",VLOOKUP($B901,Lists!$B$4:$C$12,2,FALSE))</f>
        <v/>
      </c>
      <c r="D901" s="18" t="s">
        <v>801</v>
      </c>
      <c r="E901" s="25"/>
      <c r="F901" s="25" t="s">
        <v>1117</v>
      </c>
      <c r="G901" s="25" t="str">
        <f>IF(ISERROR(VLOOKUP($B901&amp;" "&amp;$H901,Lists!$N$4:$O$14,2,FALSE)),"",VLOOKUP($B901&amp;" "&amp;$H901,Lists!$N$4:$O$14,2,FALSE))</f>
        <v/>
      </c>
      <c r="H901" s="25" t="str">
        <f>IF(ISERROR(VLOOKUP($F901,Lists!$L$4:$M$7,2,FALSE)),"",VLOOKUP($F901,Lists!$L$4:$M$7,2,FALSE))</f>
        <v/>
      </c>
      <c r="I901" s="96" t="str">
        <f t="shared" si="30"/>
        <v/>
      </c>
      <c r="J901" s="25" t="str">
        <f t="shared" si="31"/>
        <v/>
      </c>
      <c r="K901" s="25" t="str">
        <f>IF(ISERROR(VLOOKUP($B901,Lists!$B$4:$K$12,10,FALSE)),"",IF(B901="Hydrogen",LOOKUP(D901,Lists!$AL$4:$AL$7,Lists!$AM$4:$AM$7),VLOOKUP($B901,Lists!$B$4:$K$12,10,FALSE)))</f>
        <v/>
      </c>
      <c r="L901" s="4"/>
      <c r="M901" s="4"/>
    </row>
    <row r="902" spans="1:13" x14ac:dyDescent="0.25">
      <c r="A902" s="12"/>
      <c r="B902" s="18" t="s">
        <v>758</v>
      </c>
      <c r="C902" s="12" t="str">
        <f>IF(ISERROR(VLOOKUP($B902,Lists!$B$4:$C$12,2,FALSE)),"",VLOOKUP($B902,Lists!$B$4:$C$12,2,FALSE))</f>
        <v/>
      </c>
      <c r="D902" s="18" t="s">
        <v>801</v>
      </c>
      <c r="E902" s="25"/>
      <c r="F902" s="25" t="s">
        <v>1117</v>
      </c>
      <c r="G902" s="25" t="str">
        <f>IF(ISERROR(VLOOKUP($B902&amp;" "&amp;$H902,Lists!$N$4:$O$14,2,FALSE)),"",VLOOKUP($B902&amp;" "&amp;$H902,Lists!$N$4:$O$14,2,FALSE))</f>
        <v/>
      </c>
      <c r="H902" s="25" t="str">
        <f>IF(ISERROR(VLOOKUP($F902,Lists!$L$4:$M$7,2,FALSE)),"",VLOOKUP($F902,Lists!$L$4:$M$7,2,FALSE))</f>
        <v/>
      </c>
      <c r="I902" s="96" t="str">
        <f t="shared" si="30"/>
        <v/>
      </c>
      <c r="J902" s="25" t="str">
        <f t="shared" si="31"/>
        <v/>
      </c>
      <c r="K902" s="25" t="str">
        <f>IF(ISERROR(VLOOKUP($B902,Lists!$B$4:$K$12,10,FALSE)),"",IF(B902="Hydrogen",LOOKUP(D902,Lists!$AL$4:$AL$7,Lists!$AM$4:$AM$7),VLOOKUP($B902,Lists!$B$4:$K$12,10,FALSE)))</f>
        <v/>
      </c>
      <c r="L902" s="4"/>
      <c r="M902" s="4"/>
    </row>
    <row r="903" spans="1:13" x14ac:dyDescent="0.25">
      <c r="A903" s="12"/>
      <c r="B903" s="18" t="s">
        <v>758</v>
      </c>
      <c r="C903" s="12" t="str">
        <f>IF(ISERROR(VLOOKUP($B903,Lists!$B$4:$C$12,2,FALSE)),"",VLOOKUP($B903,Lists!$B$4:$C$12,2,FALSE))</f>
        <v/>
      </c>
      <c r="D903" s="18" t="s">
        <v>801</v>
      </c>
      <c r="E903" s="25"/>
      <c r="F903" s="25" t="s">
        <v>1117</v>
      </c>
      <c r="G903" s="25" t="str">
        <f>IF(ISERROR(VLOOKUP($B903&amp;" "&amp;$H903,Lists!$N$4:$O$14,2,FALSE)),"",VLOOKUP($B903&amp;" "&amp;$H903,Lists!$N$4:$O$14,2,FALSE))</f>
        <v/>
      </c>
      <c r="H903" s="25" t="str">
        <f>IF(ISERROR(VLOOKUP($F903,Lists!$L$4:$M$7,2,FALSE)),"",VLOOKUP($F903,Lists!$L$4:$M$7,2,FALSE))</f>
        <v/>
      </c>
      <c r="I903" s="96" t="str">
        <f t="shared" ref="I903:I966" si="32">IFERROR(IF(B903="Hydrogen",(E903*G903)*0.4,E903*G903),"")</f>
        <v/>
      </c>
      <c r="J903" s="25" t="str">
        <f t="shared" si="31"/>
        <v/>
      </c>
      <c r="K903" s="25" t="str">
        <f>IF(ISERROR(VLOOKUP($B903,Lists!$B$4:$K$12,10,FALSE)),"",IF(B903="Hydrogen",LOOKUP(D903,Lists!$AL$4:$AL$7,Lists!$AM$4:$AM$7),VLOOKUP($B903,Lists!$B$4:$K$12,10,FALSE)))</f>
        <v/>
      </c>
      <c r="L903" s="4"/>
      <c r="M903" s="4"/>
    </row>
    <row r="904" spans="1:13" x14ac:dyDescent="0.25">
      <c r="A904" s="12"/>
      <c r="B904" s="18" t="s">
        <v>758</v>
      </c>
      <c r="C904" s="12" t="str">
        <f>IF(ISERROR(VLOOKUP($B904,Lists!$B$4:$C$12,2,FALSE)),"",VLOOKUP($B904,Lists!$B$4:$C$12,2,FALSE))</f>
        <v/>
      </c>
      <c r="D904" s="18" t="s">
        <v>801</v>
      </c>
      <c r="E904" s="25"/>
      <c r="F904" s="25" t="s">
        <v>1117</v>
      </c>
      <c r="G904" s="25" t="str">
        <f>IF(ISERROR(VLOOKUP($B904&amp;" "&amp;$H904,Lists!$N$4:$O$14,2,FALSE)),"",VLOOKUP($B904&amp;" "&amp;$H904,Lists!$N$4:$O$14,2,FALSE))</f>
        <v/>
      </c>
      <c r="H904" s="25" t="str">
        <f>IF(ISERROR(VLOOKUP($F904,Lists!$L$4:$M$7,2,FALSE)),"",VLOOKUP($F904,Lists!$L$4:$M$7,2,FALSE))</f>
        <v/>
      </c>
      <c r="I904" s="96" t="str">
        <f t="shared" si="32"/>
        <v/>
      </c>
      <c r="J904" s="25" t="str">
        <f t="shared" ref="J904:J967" si="33">IF(ISERROR(E904*G904),"",E904*G904)</f>
        <v/>
      </c>
      <c r="K904" s="25" t="str">
        <f>IF(ISERROR(VLOOKUP($B904,Lists!$B$4:$K$12,10,FALSE)),"",IF(B904="Hydrogen",LOOKUP(D904,Lists!$AL$4:$AL$7,Lists!$AM$4:$AM$7),VLOOKUP($B904,Lists!$B$4:$K$12,10,FALSE)))</f>
        <v/>
      </c>
      <c r="L904" s="4"/>
      <c r="M904" s="4"/>
    </row>
    <row r="905" spans="1:13" x14ac:dyDescent="0.25">
      <c r="A905" s="12"/>
      <c r="B905" s="18" t="s">
        <v>758</v>
      </c>
      <c r="C905" s="12" t="str">
        <f>IF(ISERROR(VLOOKUP($B905,Lists!$B$4:$C$12,2,FALSE)),"",VLOOKUP($B905,Lists!$B$4:$C$12,2,FALSE))</f>
        <v/>
      </c>
      <c r="D905" s="18" t="s">
        <v>801</v>
      </c>
      <c r="E905" s="25"/>
      <c r="F905" s="25" t="s">
        <v>1117</v>
      </c>
      <c r="G905" s="25" t="str">
        <f>IF(ISERROR(VLOOKUP($B905&amp;" "&amp;$H905,Lists!$N$4:$O$14,2,FALSE)),"",VLOOKUP($B905&amp;" "&amp;$H905,Lists!$N$4:$O$14,2,FALSE))</f>
        <v/>
      </c>
      <c r="H905" s="25" t="str">
        <f>IF(ISERROR(VLOOKUP($F905,Lists!$L$4:$M$7,2,FALSE)),"",VLOOKUP($F905,Lists!$L$4:$M$7,2,FALSE))</f>
        <v/>
      </c>
      <c r="I905" s="96" t="str">
        <f t="shared" si="32"/>
        <v/>
      </c>
      <c r="J905" s="25" t="str">
        <f t="shared" si="33"/>
        <v/>
      </c>
      <c r="K905" s="25" t="str">
        <f>IF(ISERROR(VLOOKUP($B905,Lists!$B$4:$K$12,10,FALSE)),"",IF(B905="Hydrogen",LOOKUP(D905,Lists!$AL$4:$AL$7,Lists!$AM$4:$AM$7),VLOOKUP($B905,Lists!$B$4:$K$12,10,FALSE)))</f>
        <v/>
      </c>
      <c r="L905" s="4"/>
      <c r="M905" s="4"/>
    </row>
    <row r="906" spans="1:13" x14ac:dyDescent="0.25">
      <c r="A906" s="12"/>
      <c r="B906" s="18" t="s">
        <v>758</v>
      </c>
      <c r="C906" s="12" t="str">
        <f>IF(ISERROR(VLOOKUP($B906,Lists!$B$4:$C$12,2,FALSE)),"",VLOOKUP($B906,Lists!$B$4:$C$12,2,FALSE))</f>
        <v/>
      </c>
      <c r="D906" s="18" t="s">
        <v>801</v>
      </c>
      <c r="E906" s="25"/>
      <c r="F906" s="25" t="s">
        <v>1117</v>
      </c>
      <c r="G906" s="25" t="str">
        <f>IF(ISERROR(VLOOKUP($B906&amp;" "&amp;$H906,Lists!$N$4:$O$14,2,FALSE)),"",VLOOKUP($B906&amp;" "&amp;$H906,Lists!$N$4:$O$14,2,FALSE))</f>
        <v/>
      </c>
      <c r="H906" s="25" t="str">
        <f>IF(ISERROR(VLOOKUP($F906,Lists!$L$4:$M$7,2,FALSE)),"",VLOOKUP($F906,Lists!$L$4:$M$7,2,FALSE))</f>
        <v/>
      </c>
      <c r="I906" s="96" t="str">
        <f t="shared" si="32"/>
        <v/>
      </c>
      <c r="J906" s="25" t="str">
        <f t="shared" si="33"/>
        <v/>
      </c>
      <c r="K906" s="25" t="str">
        <f>IF(ISERROR(VLOOKUP($B906,Lists!$B$4:$K$12,10,FALSE)),"",IF(B906="Hydrogen",LOOKUP(D906,Lists!$AL$4:$AL$7,Lists!$AM$4:$AM$7),VLOOKUP($B906,Lists!$B$4:$K$12,10,FALSE)))</f>
        <v/>
      </c>
      <c r="L906" s="4"/>
      <c r="M906" s="4"/>
    </row>
    <row r="907" spans="1:13" x14ac:dyDescent="0.25">
      <c r="A907" s="12"/>
      <c r="B907" s="18" t="s">
        <v>758</v>
      </c>
      <c r="C907" s="12" t="str">
        <f>IF(ISERROR(VLOOKUP($B907,Lists!$B$4:$C$12,2,FALSE)),"",VLOOKUP($B907,Lists!$B$4:$C$12,2,FALSE))</f>
        <v/>
      </c>
      <c r="D907" s="18" t="s">
        <v>801</v>
      </c>
      <c r="E907" s="25"/>
      <c r="F907" s="25" t="s">
        <v>1117</v>
      </c>
      <c r="G907" s="25" t="str">
        <f>IF(ISERROR(VLOOKUP($B907&amp;" "&amp;$H907,Lists!$N$4:$O$14,2,FALSE)),"",VLOOKUP($B907&amp;" "&amp;$H907,Lists!$N$4:$O$14,2,FALSE))</f>
        <v/>
      </c>
      <c r="H907" s="25" t="str">
        <f>IF(ISERROR(VLOOKUP($F907,Lists!$L$4:$M$7,2,FALSE)),"",VLOOKUP($F907,Lists!$L$4:$M$7,2,FALSE))</f>
        <v/>
      </c>
      <c r="I907" s="96" t="str">
        <f t="shared" si="32"/>
        <v/>
      </c>
      <c r="J907" s="25" t="str">
        <f t="shared" si="33"/>
        <v/>
      </c>
      <c r="K907" s="25" t="str">
        <f>IF(ISERROR(VLOOKUP($B907,Lists!$B$4:$K$12,10,FALSE)),"",IF(B907="Hydrogen",LOOKUP(D907,Lists!$AL$4:$AL$7,Lists!$AM$4:$AM$7),VLOOKUP($B907,Lists!$B$4:$K$12,10,FALSE)))</f>
        <v/>
      </c>
      <c r="L907" s="4"/>
      <c r="M907" s="4"/>
    </row>
    <row r="908" spans="1:13" x14ac:dyDescent="0.25">
      <c r="A908" s="12"/>
      <c r="B908" s="18" t="s">
        <v>758</v>
      </c>
      <c r="C908" s="12" t="str">
        <f>IF(ISERROR(VLOOKUP($B908,Lists!$B$4:$C$12,2,FALSE)),"",VLOOKUP($B908,Lists!$B$4:$C$12,2,FALSE))</f>
        <v/>
      </c>
      <c r="D908" s="18" t="s">
        <v>801</v>
      </c>
      <c r="E908" s="25"/>
      <c r="F908" s="25" t="s">
        <v>1117</v>
      </c>
      <c r="G908" s="25" t="str">
        <f>IF(ISERROR(VLOOKUP($B908&amp;" "&amp;$H908,Lists!$N$4:$O$14,2,FALSE)),"",VLOOKUP($B908&amp;" "&amp;$H908,Lists!$N$4:$O$14,2,FALSE))</f>
        <v/>
      </c>
      <c r="H908" s="25" t="str">
        <f>IF(ISERROR(VLOOKUP($F908,Lists!$L$4:$M$7,2,FALSE)),"",VLOOKUP($F908,Lists!$L$4:$M$7,2,FALSE))</f>
        <v/>
      </c>
      <c r="I908" s="96" t="str">
        <f t="shared" si="32"/>
        <v/>
      </c>
      <c r="J908" s="25" t="str">
        <f t="shared" si="33"/>
        <v/>
      </c>
      <c r="K908" s="25" t="str">
        <f>IF(ISERROR(VLOOKUP($B908,Lists!$B$4:$K$12,10,FALSE)),"",IF(B908="Hydrogen",LOOKUP(D908,Lists!$AL$4:$AL$7,Lists!$AM$4:$AM$7),VLOOKUP($B908,Lists!$B$4:$K$12,10,FALSE)))</f>
        <v/>
      </c>
      <c r="L908" s="4"/>
      <c r="M908" s="4"/>
    </row>
    <row r="909" spans="1:13" x14ac:dyDescent="0.25">
      <c r="A909" s="12"/>
      <c r="B909" s="18" t="s">
        <v>758</v>
      </c>
      <c r="C909" s="12" t="str">
        <f>IF(ISERROR(VLOOKUP($B909,Lists!$B$4:$C$12,2,FALSE)),"",VLOOKUP($B909,Lists!$B$4:$C$12,2,FALSE))</f>
        <v/>
      </c>
      <c r="D909" s="18" t="s">
        <v>801</v>
      </c>
      <c r="E909" s="25"/>
      <c r="F909" s="25" t="s">
        <v>1117</v>
      </c>
      <c r="G909" s="25" t="str">
        <f>IF(ISERROR(VLOOKUP($B909&amp;" "&amp;$H909,Lists!$N$4:$O$14,2,FALSE)),"",VLOOKUP($B909&amp;" "&amp;$H909,Lists!$N$4:$O$14,2,FALSE))</f>
        <v/>
      </c>
      <c r="H909" s="25" t="str">
        <f>IF(ISERROR(VLOOKUP($F909,Lists!$L$4:$M$7,2,FALSE)),"",VLOOKUP($F909,Lists!$L$4:$M$7,2,FALSE))</f>
        <v/>
      </c>
      <c r="I909" s="96" t="str">
        <f t="shared" si="32"/>
        <v/>
      </c>
      <c r="J909" s="25" t="str">
        <f t="shared" si="33"/>
        <v/>
      </c>
      <c r="K909" s="25" t="str">
        <f>IF(ISERROR(VLOOKUP($B909,Lists!$B$4:$K$12,10,FALSE)),"",IF(B909="Hydrogen",LOOKUP(D909,Lists!$AL$4:$AL$7,Lists!$AM$4:$AM$7),VLOOKUP($B909,Lists!$B$4:$K$12,10,FALSE)))</f>
        <v/>
      </c>
      <c r="L909" s="4"/>
      <c r="M909" s="4"/>
    </row>
    <row r="910" spans="1:13" x14ac:dyDescent="0.25">
      <c r="A910" s="12"/>
      <c r="B910" s="18" t="s">
        <v>758</v>
      </c>
      <c r="C910" s="12" t="str">
        <f>IF(ISERROR(VLOOKUP($B910,Lists!$B$4:$C$12,2,FALSE)),"",VLOOKUP($B910,Lists!$B$4:$C$12,2,FALSE))</f>
        <v/>
      </c>
      <c r="D910" s="18" t="s">
        <v>801</v>
      </c>
      <c r="E910" s="25"/>
      <c r="F910" s="25" t="s">
        <v>1117</v>
      </c>
      <c r="G910" s="25" t="str">
        <f>IF(ISERROR(VLOOKUP($B910&amp;" "&amp;$H910,Lists!$N$4:$O$14,2,FALSE)),"",VLOOKUP($B910&amp;" "&amp;$H910,Lists!$N$4:$O$14,2,FALSE))</f>
        <v/>
      </c>
      <c r="H910" s="25" t="str">
        <f>IF(ISERROR(VLOOKUP($F910,Lists!$L$4:$M$7,2,FALSE)),"",VLOOKUP($F910,Lists!$L$4:$M$7,2,FALSE))</f>
        <v/>
      </c>
      <c r="I910" s="96" t="str">
        <f t="shared" si="32"/>
        <v/>
      </c>
      <c r="J910" s="25" t="str">
        <f t="shared" si="33"/>
        <v/>
      </c>
      <c r="K910" s="25" t="str">
        <f>IF(ISERROR(VLOOKUP($B910,Lists!$B$4:$K$12,10,FALSE)),"",IF(B910="Hydrogen",LOOKUP(D910,Lists!$AL$4:$AL$7,Lists!$AM$4:$AM$7),VLOOKUP($B910,Lists!$B$4:$K$12,10,FALSE)))</f>
        <v/>
      </c>
      <c r="L910" s="4"/>
      <c r="M910" s="4"/>
    </row>
    <row r="911" spans="1:13" x14ac:dyDescent="0.25">
      <c r="A911" s="12"/>
      <c r="B911" s="18" t="s">
        <v>758</v>
      </c>
      <c r="C911" s="12" t="str">
        <f>IF(ISERROR(VLOOKUP($B911,Lists!$B$4:$C$12,2,FALSE)),"",VLOOKUP($B911,Lists!$B$4:$C$12,2,FALSE))</f>
        <v/>
      </c>
      <c r="D911" s="18" t="s">
        <v>801</v>
      </c>
      <c r="E911" s="25"/>
      <c r="F911" s="25" t="s">
        <v>1117</v>
      </c>
      <c r="G911" s="25" t="str">
        <f>IF(ISERROR(VLOOKUP($B911&amp;" "&amp;$H911,Lists!$N$4:$O$14,2,FALSE)),"",VLOOKUP($B911&amp;" "&amp;$H911,Lists!$N$4:$O$14,2,FALSE))</f>
        <v/>
      </c>
      <c r="H911" s="25" t="str">
        <f>IF(ISERROR(VLOOKUP($F911,Lists!$L$4:$M$7,2,FALSE)),"",VLOOKUP($F911,Lists!$L$4:$M$7,2,FALSE))</f>
        <v/>
      </c>
      <c r="I911" s="96" t="str">
        <f t="shared" si="32"/>
        <v/>
      </c>
      <c r="J911" s="25" t="str">
        <f t="shared" si="33"/>
        <v/>
      </c>
      <c r="K911" s="25" t="str">
        <f>IF(ISERROR(VLOOKUP($B911,Lists!$B$4:$K$12,10,FALSE)),"",IF(B911="Hydrogen",LOOKUP(D911,Lists!$AL$4:$AL$7,Lists!$AM$4:$AM$7),VLOOKUP($B911,Lists!$B$4:$K$12,10,FALSE)))</f>
        <v/>
      </c>
      <c r="L911" s="4"/>
      <c r="M911" s="4"/>
    </row>
    <row r="912" spans="1:13" x14ac:dyDescent="0.25">
      <c r="A912" s="12"/>
      <c r="B912" s="18" t="s">
        <v>758</v>
      </c>
      <c r="C912" s="12" t="str">
        <f>IF(ISERROR(VLOOKUP($B912,Lists!$B$4:$C$12,2,FALSE)),"",VLOOKUP($B912,Lists!$B$4:$C$12,2,FALSE))</f>
        <v/>
      </c>
      <c r="D912" s="18" t="s">
        <v>801</v>
      </c>
      <c r="E912" s="25"/>
      <c r="F912" s="25" t="s">
        <v>1117</v>
      </c>
      <c r="G912" s="25" t="str">
        <f>IF(ISERROR(VLOOKUP($B912&amp;" "&amp;$H912,Lists!$N$4:$O$14,2,FALSE)),"",VLOOKUP($B912&amp;" "&amp;$H912,Lists!$N$4:$O$14,2,FALSE))</f>
        <v/>
      </c>
      <c r="H912" s="25" t="str">
        <f>IF(ISERROR(VLOOKUP($F912,Lists!$L$4:$M$7,2,FALSE)),"",VLOOKUP($F912,Lists!$L$4:$M$7,2,FALSE))</f>
        <v/>
      </c>
      <c r="I912" s="96" t="str">
        <f t="shared" si="32"/>
        <v/>
      </c>
      <c r="J912" s="25" t="str">
        <f t="shared" si="33"/>
        <v/>
      </c>
      <c r="K912" s="25" t="str">
        <f>IF(ISERROR(VLOOKUP($B912,Lists!$B$4:$K$12,10,FALSE)),"",IF(B912="Hydrogen",LOOKUP(D912,Lists!$AL$4:$AL$7,Lists!$AM$4:$AM$7),VLOOKUP($B912,Lists!$B$4:$K$12,10,FALSE)))</f>
        <v/>
      </c>
      <c r="L912" s="4"/>
      <c r="M912" s="4"/>
    </row>
    <row r="913" spans="1:13" x14ac:dyDescent="0.25">
      <c r="A913" s="12"/>
      <c r="B913" s="18" t="s">
        <v>758</v>
      </c>
      <c r="C913" s="12" t="str">
        <f>IF(ISERROR(VLOOKUP($B913,Lists!$B$4:$C$12,2,FALSE)),"",VLOOKUP($B913,Lists!$B$4:$C$12,2,FALSE))</f>
        <v/>
      </c>
      <c r="D913" s="18" t="s">
        <v>801</v>
      </c>
      <c r="E913" s="25"/>
      <c r="F913" s="25" t="s">
        <v>1117</v>
      </c>
      <c r="G913" s="25" t="str">
        <f>IF(ISERROR(VLOOKUP($B913&amp;" "&amp;$H913,Lists!$N$4:$O$14,2,FALSE)),"",VLOOKUP($B913&amp;" "&amp;$H913,Lists!$N$4:$O$14,2,FALSE))</f>
        <v/>
      </c>
      <c r="H913" s="25" t="str">
        <f>IF(ISERROR(VLOOKUP($F913,Lists!$L$4:$M$7,2,FALSE)),"",VLOOKUP($F913,Lists!$L$4:$M$7,2,FALSE))</f>
        <v/>
      </c>
      <c r="I913" s="96" t="str">
        <f t="shared" si="32"/>
        <v/>
      </c>
      <c r="J913" s="25" t="str">
        <f t="shared" si="33"/>
        <v/>
      </c>
      <c r="K913" s="25" t="str">
        <f>IF(ISERROR(VLOOKUP($B913,Lists!$B$4:$K$12,10,FALSE)),"",IF(B913="Hydrogen",LOOKUP(D913,Lists!$AL$4:$AL$7,Lists!$AM$4:$AM$7),VLOOKUP($B913,Lists!$B$4:$K$12,10,FALSE)))</f>
        <v/>
      </c>
      <c r="L913" s="4"/>
      <c r="M913" s="4"/>
    </row>
    <row r="914" spans="1:13" x14ac:dyDescent="0.25">
      <c r="A914" s="12"/>
      <c r="B914" s="18" t="s">
        <v>758</v>
      </c>
      <c r="C914" s="12" t="str">
        <f>IF(ISERROR(VLOOKUP($B914,Lists!$B$4:$C$12,2,FALSE)),"",VLOOKUP($B914,Lists!$B$4:$C$12,2,FALSE))</f>
        <v/>
      </c>
      <c r="D914" s="18" t="s">
        <v>801</v>
      </c>
      <c r="E914" s="25"/>
      <c r="F914" s="25" t="s">
        <v>1117</v>
      </c>
      <c r="G914" s="25" t="str">
        <f>IF(ISERROR(VLOOKUP($B914&amp;" "&amp;$H914,Lists!$N$4:$O$14,2,FALSE)),"",VLOOKUP($B914&amp;" "&amp;$H914,Lists!$N$4:$O$14,2,FALSE))</f>
        <v/>
      </c>
      <c r="H914" s="25" t="str">
        <f>IF(ISERROR(VLOOKUP($F914,Lists!$L$4:$M$7,2,FALSE)),"",VLOOKUP($F914,Lists!$L$4:$M$7,2,FALSE))</f>
        <v/>
      </c>
      <c r="I914" s="96" t="str">
        <f t="shared" si="32"/>
        <v/>
      </c>
      <c r="J914" s="25" t="str">
        <f t="shared" si="33"/>
        <v/>
      </c>
      <c r="K914" s="25" t="str">
        <f>IF(ISERROR(VLOOKUP($B914,Lists!$B$4:$K$12,10,FALSE)),"",IF(B914="Hydrogen",LOOKUP(D914,Lists!$AL$4:$AL$7,Lists!$AM$4:$AM$7),VLOOKUP($B914,Lists!$B$4:$K$12,10,FALSE)))</f>
        <v/>
      </c>
      <c r="L914" s="4"/>
      <c r="M914" s="4"/>
    </row>
    <row r="915" spans="1:13" x14ac:dyDescent="0.25">
      <c r="A915" s="12"/>
      <c r="B915" s="18" t="s">
        <v>758</v>
      </c>
      <c r="C915" s="12" t="str">
        <f>IF(ISERROR(VLOOKUP($B915,Lists!$B$4:$C$12,2,FALSE)),"",VLOOKUP($B915,Lists!$B$4:$C$12,2,FALSE))</f>
        <v/>
      </c>
      <c r="D915" s="18" t="s">
        <v>801</v>
      </c>
      <c r="E915" s="25"/>
      <c r="F915" s="25" t="s">
        <v>1117</v>
      </c>
      <c r="G915" s="25" t="str">
        <f>IF(ISERROR(VLOOKUP($B915&amp;" "&amp;$H915,Lists!$N$4:$O$14,2,FALSE)),"",VLOOKUP($B915&amp;" "&amp;$H915,Lists!$N$4:$O$14,2,FALSE))</f>
        <v/>
      </c>
      <c r="H915" s="25" t="str">
        <f>IF(ISERROR(VLOOKUP($F915,Lists!$L$4:$M$7,2,FALSE)),"",VLOOKUP($F915,Lists!$L$4:$M$7,2,FALSE))</f>
        <v/>
      </c>
      <c r="I915" s="96" t="str">
        <f t="shared" si="32"/>
        <v/>
      </c>
      <c r="J915" s="25" t="str">
        <f t="shared" si="33"/>
        <v/>
      </c>
      <c r="K915" s="25" t="str">
        <f>IF(ISERROR(VLOOKUP($B915,Lists!$B$4:$K$12,10,FALSE)),"",IF(B915="Hydrogen",LOOKUP(D915,Lists!$AL$4:$AL$7,Lists!$AM$4:$AM$7),VLOOKUP($B915,Lists!$B$4:$K$12,10,FALSE)))</f>
        <v/>
      </c>
      <c r="L915" s="4"/>
      <c r="M915" s="4"/>
    </row>
    <row r="916" spans="1:13" x14ac:dyDescent="0.25">
      <c r="A916" s="12"/>
      <c r="B916" s="18" t="s">
        <v>758</v>
      </c>
      <c r="C916" s="12" t="str">
        <f>IF(ISERROR(VLOOKUP($B916,Lists!$B$4:$C$12,2,FALSE)),"",VLOOKUP($B916,Lists!$B$4:$C$12,2,FALSE))</f>
        <v/>
      </c>
      <c r="D916" s="18" t="s">
        <v>801</v>
      </c>
      <c r="E916" s="25"/>
      <c r="F916" s="25" t="s">
        <v>1117</v>
      </c>
      <c r="G916" s="25" t="str">
        <f>IF(ISERROR(VLOOKUP($B916&amp;" "&amp;$H916,Lists!$N$4:$O$14,2,FALSE)),"",VLOOKUP($B916&amp;" "&amp;$H916,Lists!$N$4:$O$14,2,FALSE))</f>
        <v/>
      </c>
      <c r="H916" s="25" t="str">
        <f>IF(ISERROR(VLOOKUP($F916,Lists!$L$4:$M$7,2,FALSE)),"",VLOOKUP($F916,Lists!$L$4:$M$7,2,FALSE))</f>
        <v/>
      </c>
      <c r="I916" s="96" t="str">
        <f t="shared" si="32"/>
        <v/>
      </c>
      <c r="J916" s="25" t="str">
        <f t="shared" si="33"/>
        <v/>
      </c>
      <c r="K916" s="25" t="str">
        <f>IF(ISERROR(VLOOKUP($B916,Lists!$B$4:$K$12,10,FALSE)),"",IF(B916="Hydrogen",LOOKUP(D916,Lists!$AL$4:$AL$7,Lists!$AM$4:$AM$7),VLOOKUP($B916,Lists!$B$4:$K$12,10,FALSE)))</f>
        <v/>
      </c>
      <c r="L916" s="4"/>
      <c r="M916" s="4"/>
    </row>
    <row r="917" spans="1:13" x14ac:dyDescent="0.25">
      <c r="A917" s="12"/>
      <c r="B917" s="18" t="s">
        <v>758</v>
      </c>
      <c r="C917" s="12" t="str">
        <f>IF(ISERROR(VLOOKUP($B917,Lists!$B$4:$C$12,2,FALSE)),"",VLOOKUP($B917,Lists!$B$4:$C$12,2,FALSE))</f>
        <v/>
      </c>
      <c r="D917" s="18" t="s">
        <v>801</v>
      </c>
      <c r="E917" s="25"/>
      <c r="F917" s="25" t="s">
        <v>1117</v>
      </c>
      <c r="G917" s="25" t="str">
        <f>IF(ISERROR(VLOOKUP($B917&amp;" "&amp;$H917,Lists!$N$4:$O$14,2,FALSE)),"",VLOOKUP($B917&amp;" "&amp;$H917,Lists!$N$4:$O$14,2,FALSE))</f>
        <v/>
      </c>
      <c r="H917" s="25" t="str">
        <f>IF(ISERROR(VLOOKUP($F917,Lists!$L$4:$M$7,2,FALSE)),"",VLOOKUP($F917,Lists!$L$4:$M$7,2,FALSE))</f>
        <v/>
      </c>
      <c r="I917" s="96" t="str">
        <f t="shared" si="32"/>
        <v/>
      </c>
      <c r="J917" s="25" t="str">
        <f t="shared" si="33"/>
        <v/>
      </c>
      <c r="K917" s="25" t="str">
        <f>IF(ISERROR(VLOOKUP($B917,Lists!$B$4:$K$12,10,FALSE)),"",IF(B917="Hydrogen",LOOKUP(D917,Lists!$AL$4:$AL$7,Lists!$AM$4:$AM$7),VLOOKUP($B917,Lists!$B$4:$K$12,10,FALSE)))</f>
        <v/>
      </c>
      <c r="L917" s="4"/>
      <c r="M917" s="4"/>
    </row>
    <row r="918" spans="1:13" x14ac:dyDescent="0.25">
      <c r="A918" s="12"/>
      <c r="B918" s="18" t="s">
        <v>758</v>
      </c>
      <c r="C918" s="12" t="str">
        <f>IF(ISERROR(VLOOKUP($B918,Lists!$B$4:$C$12,2,FALSE)),"",VLOOKUP($B918,Lists!$B$4:$C$12,2,FALSE))</f>
        <v/>
      </c>
      <c r="D918" s="18" t="s">
        <v>801</v>
      </c>
      <c r="E918" s="25"/>
      <c r="F918" s="25" t="s">
        <v>1117</v>
      </c>
      <c r="G918" s="25" t="str">
        <f>IF(ISERROR(VLOOKUP($B918&amp;" "&amp;$H918,Lists!$N$4:$O$14,2,FALSE)),"",VLOOKUP($B918&amp;" "&amp;$H918,Lists!$N$4:$O$14,2,FALSE))</f>
        <v/>
      </c>
      <c r="H918" s="25" t="str">
        <f>IF(ISERROR(VLOOKUP($F918,Lists!$L$4:$M$7,2,FALSE)),"",VLOOKUP($F918,Lists!$L$4:$M$7,2,FALSE))</f>
        <v/>
      </c>
      <c r="I918" s="96" t="str">
        <f t="shared" si="32"/>
        <v/>
      </c>
      <c r="J918" s="25" t="str">
        <f t="shared" si="33"/>
        <v/>
      </c>
      <c r="K918" s="25" t="str">
        <f>IF(ISERROR(VLOOKUP($B918,Lists!$B$4:$K$12,10,FALSE)),"",IF(B918="Hydrogen",LOOKUP(D918,Lists!$AL$4:$AL$7,Lists!$AM$4:$AM$7),VLOOKUP($B918,Lists!$B$4:$K$12,10,FALSE)))</f>
        <v/>
      </c>
      <c r="L918" s="4"/>
      <c r="M918" s="4"/>
    </row>
    <row r="919" spans="1:13" x14ac:dyDescent="0.25">
      <c r="A919" s="12"/>
      <c r="B919" s="18" t="s">
        <v>758</v>
      </c>
      <c r="C919" s="12" t="str">
        <f>IF(ISERROR(VLOOKUP($B919,Lists!$B$4:$C$12,2,FALSE)),"",VLOOKUP($B919,Lists!$B$4:$C$12,2,FALSE))</f>
        <v/>
      </c>
      <c r="D919" s="18" t="s">
        <v>801</v>
      </c>
      <c r="E919" s="25"/>
      <c r="F919" s="25" t="s">
        <v>1117</v>
      </c>
      <c r="G919" s="25" t="str">
        <f>IF(ISERROR(VLOOKUP($B919&amp;" "&amp;$H919,Lists!$N$4:$O$14,2,FALSE)),"",VLOOKUP($B919&amp;" "&amp;$H919,Lists!$N$4:$O$14,2,FALSE))</f>
        <v/>
      </c>
      <c r="H919" s="25" t="str">
        <f>IF(ISERROR(VLOOKUP($F919,Lists!$L$4:$M$7,2,FALSE)),"",VLOOKUP($F919,Lists!$L$4:$M$7,2,FALSE))</f>
        <v/>
      </c>
      <c r="I919" s="96" t="str">
        <f t="shared" si="32"/>
        <v/>
      </c>
      <c r="J919" s="25" t="str">
        <f t="shared" si="33"/>
        <v/>
      </c>
      <c r="K919" s="25" t="str">
        <f>IF(ISERROR(VLOOKUP($B919,Lists!$B$4:$K$12,10,FALSE)),"",IF(B919="Hydrogen",LOOKUP(D919,Lists!$AL$4:$AL$7,Lists!$AM$4:$AM$7),VLOOKUP($B919,Lists!$B$4:$K$12,10,FALSE)))</f>
        <v/>
      </c>
      <c r="L919" s="4"/>
      <c r="M919" s="4"/>
    </row>
    <row r="920" spans="1:13" x14ac:dyDescent="0.25">
      <c r="A920" s="12"/>
      <c r="B920" s="18" t="s">
        <v>758</v>
      </c>
      <c r="C920" s="12" t="str">
        <f>IF(ISERROR(VLOOKUP($B920,Lists!$B$4:$C$12,2,FALSE)),"",VLOOKUP($B920,Lists!$B$4:$C$12,2,FALSE))</f>
        <v/>
      </c>
      <c r="D920" s="18" t="s">
        <v>801</v>
      </c>
      <c r="E920" s="25"/>
      <c r="F920" s="25" t="s">
        <v>1117</v>
      </c>
      <c r="G920" s="25" t="str">
        <f>IF(ISERROR(VLOOKUP($B920&amp;" "&amp;$H920,Lists!$N$4:$O$14,2,FALSE)),"",VLOOKUP($B920&amp;" "&amp;$H920,Lists!$N$4:$O$14,2,FALSE))</f>
        <v/>
      </c>
      <c r="H920" s="25" t="str">
        <f>IF(ISERROR(VLOOKUP($F920,Lists!$L$4:$M$7,2,FALSE)),"",VLOOKUP($F920,Lists!$L$4:$M$7,2,FALSE))</f>
        <v/>
      </c>
      <c r="I920" s="96" t="str">
        <f t="shared" si="32"/>
        <v/>
      </c>
      <c r="J920" s="25" t="str">
        <f t="shared" si="33"/>
        <v/>
      </c>
      <c r="K920" s="25" t="str">
        <f>IF(ISERROR(VLOOKUP($B920,Lists!$B$4:$K$12,10,FALSE)),"",IF(B920="Hydrogen",LOOKUP(D920,Lists!$AL$4:$AL$7,Lists!$AM$4:$AM$7),VLOOKUP($B920,Lists!$B$4:$K$12,10,FALSE)))</f>
        <v/>
      </c>
      <c r="L920" s="4"/>
      <c r="M920" s="4"/>
    </row>
    <row r="921" spans="1:13" x14ac:dyDescent="0.25">
      <c r="A921" s="12"/>
      <c r="B921" s="18" t="s">
        <v>758</v>
      </c>
      <c r="C921" s="12" t="str">
        <f>IF(ISERROR(VLOOKUP($B921,Lists!$B$4:$C$12,2,FALSE)),"",VLOOKUP($B921,Lists!$B$4:$C$12,2,FALSE))</f>
        <v/>
      </c>
      <c r="D921" s="18" t="s">
        <v>801</v>
      </c>
      <c r="E921" s="25"/>
      <c r="F921" s="25" t="s">
        <v>1117</v>
      </c>
      <c r="G921" s="25" t="str">
        <f>IF(ISERROR(VLOOKUP($B921&amp;" "&amp;$H921,Lists!$N$4:$O$14,2,FALSE)),"",VLOOKUP($B921&amp;" "&amp;$H921,Lists!$N$4:$O$14,2,FALSE))</f>
        <v/>
      </c>
      <c r="H921" s="25" t="str">
        <f>IF(ISERROR(VLOOKUP($F921,Lists!$L$4:$M$7,2,FALSE)),"",VLOOKUP($F921,Lists!$L$4:$M$7,2,FALSE))</f>
        <v/>
      </c>
      <c r="I921" s="96" t="str">
        <f t="shared" si="32"/>
        <v/>
      </c>
      <c r="J921" s="25" t="str">
        <f t="shared" si="33"/>
        <v/>
      </c>
      <c r="K921" s="25" t="str">
        <f>IF(ISERROR(VLOOKUP($B921,Lists!$B$4:$K$12,10,FALSE)),"",IF(B921="Hydrogen",LOOKUP(D921,Lists!$AL$4:$AL$7,Lists!$AM$4:$AM$7),VLOOKUP($B921,Lists!$B$4:$K$12,10,FALSE)))</f>
        <v/>
      </c>
      <c r="L921" s="4"/>
      <c r="M921" s="4"/>
    </row>
    <row r="922" spans="1:13" x14ac:dyDescent="0.25">
      <c r="A922" s="12"/>
      <c r="B922" s="18" t="s">
        <v>758</v>
      </c>
      <c r="C922" s="12" t="str">
        <f>IF(ISERROR(VLOOKUP($B922,Lists!$B$4:$C$12,2,FALSE)),"",VLOOKUP($B922,Lists!$B$4:$C$12,2,FALSE))</f>
        <v/>
      </c>
      <c r="D922" s="18" t="s">
        <v>801</v>
      </c>
      <c r="E922" s="25"/>
      <c r="F922" s="25" t="s">
        <v>1117</v>
      </c>
      <c r="G922" s="25" t="str">
        <f>IF(ISERROR(VLOOKUP($B922&amp;" "&amp;$H922,Lists!$N$4:$O$14,2,FALSE)),"",VLOOKUP($B922&amp;" "&amp;$H922,Lists!$N$4:$O$14,2,FALSE))</f>
        <v/>
      </c>
      <c r="H922" s="25" t="str">
        <f>IF(ISERROR(VLOOKUP($F922,Lists!$L$4:$M$7,2,FALSE)),"",VLOOKUP($F922,Lists!$L$4:$M$7,2,FALSE))</f>
        <v/>
      </c>
      <c r="I922" s="96" t="str">
        <f t="shared" si="32"/>
        <v/>
      </c>
      <c r="J922" s="25" t="str">
        <f t="shared" si="33"/>
        <v/>
      </c>
      <c r="K922" s="25" t="str">
        <f>IF(ISERROR(VLOOKUP($B922,Lists!$B$4:$K$12,10,FALSE)),"",IF(B922="Hydrogen",LOOKUP(D922,Lists!$AL$4:$AL$7,Lists!$AM$4:$AM$7),VLOOKUP($B922,Lists!$B$4:$K$12,10,FALSE)))</f>
        <v/>
      </c>
      <c r="L922" s="4"/>
      <c r="M922" s="4"/>
    </row>
    <row r="923" spans="1:13" x14ac:dyDescent="0.25">
      <c r="A923" s="12"/>
      <c r="B923" s="18" t="s">
        <v>758</v>
      </c>
      <c r="C923" s="12" t="str">
        <f>IF(ISERROR(VLOOKUP($B923,Lists!$B$4:$C$12,2,FALSE)),"",VLOOKUP($B923,Lists!$B$4:$C$12,2,FALSE))</f>
        <v/>
      </c>
      <c r="D923" s="18" t="s">
        <v>801</v>
      </c>
      <c r="E923" s="25"/>
      <c r="F923" s="25" t="s">
        <v>1117</v>
      </c>
      <c r="G923" s="25" t="str">
        <f>IF(ISERROR(VLOOKUP($B923&amp;" "&amp;$H923,Lists!$N$4:$O$14,2,FALSE)),"",VLOOKUP($B923&amp;" "&amp;$H923,Lists!$N$4:$O$14,2,FALSE))</f>
        <v/>
      </c>
      <c r="H923" s="25" t="str">
        <f>IF(ISERROR(VLOOKUP($F923,Lists!$L$4:$M$7,2,FALSE)),"",VLOOKUP($F923,Lists!$L$4:$M$7,2,FALSE))</f>
        <v/>
      </c>
      <c r="I923" s="96" t="str">
        <f t="shared" si="32"/>
        <v/>
      </c>
      <c r="J923" s="25" t="str">
        <f t="shared" si="33"/>
        <v/>
      </c>
      <c r="K923" s="25" t="str">
        <f>IF(ISERROR(VLOOKUP($B923,Lists!$B$4:$K$12,10,FALSE)),"",IF(B923="Hydrogen",LOOKUP(D923,Lists!$AL$4:$AL$7,Lists!$AM$4:$AM$7),VLOOKUP($B923,Lists!$B$4:$K$12,10,FALSE)))</f>
        <v/>
      </c>
      <c r="L923" s="4"/>
      <c r="M923" s="4"/>
    </row>
    <row r="924" spans="1:13" x14ac:dyDescent="0.25">
      <c r="A924" s="12"/>
      <c r="B924" s="18" t="s">
        <v>758</v>
      </c>
      <c r="C924" s="12" t="str">
        <f>IF(ISERROR(VLOOKUP($B924,Lists!$B$4:$C$12,2,FALSE)),"",VLOOKUP($B924,Lists!$B$4:$C$12,2,FALSE))</f>
        <v/>
      </c>
      <c r="D924" s="18" t="s">
        <v>801</v>
      </c>
      <c r="E924" s="25"/>
      <c r="F924" s="25" t="s">
        <v>1117</v>
      </c>
      <c r="G924" s="25" t="str">
        <f>IF(ISERROR(VLOOKUP($B924&amp;" "&amp;$H924,Lists!$N$4:$O$14,2,FALSE)),"",VLOOKUP($B924&amp;" "&amp;$H924,Lists!$N$4:$O$14,2,FALSE))</f>
        <v/>
      </c>
      <c r="H924" s="25" t="str">
        <f>IF(ISERROR(VLOOKUP($F924,Lists!$L$4:$M$7,2,FALSE)),"",VLOOKUP($F924,Lists!$L$4:$M$7,2,FALSE))</f>
        <v/>
      </c>
      <c r="I924" s="96" t="str">
        <f t="shared" si="32"/>
        <v/>
      </c>
      <c r="J924" s="25" t="str">
        <f t="shared" si="33"/>
        <v/>
      </c>
      <c r="K924" s="25" t="str">
        <f>IF(ISERROR(VLOOKUP($B924,Lists!$B$4:$K$12,10,FALSE)),"",IF(B924="Hydrogen",LOOKUP(D924,Lists!$AL$4:$AL$7,Lists!$AM$4:$AM$7),VLOOKUP($B924,Lists!$B$4:$K$12,10,FALSE)))</f>
        <v/>
      </c>
      <c r="L924" s="4"/>
      <c r="M924" s="4"/>
    </row>
    <row r="925" spans="1:13" x14ac:dyDescent="0.25">
      <c r="A925" s="12"/>
      <c r="B925" s="18" t="s">
        <v>758</v>
      </c>
      <c r="C925" s="12" t="str">
        <f>IF(ISERROR(VLOOKUP($B925,Lists!$B$4:$C$12,2,FALSE)),"",VLOOKUP($B925,Lists!$B$4:$C$12,2,FALSE))</f>
        <v/>
      </c>
      <c r="D925" s="18" t="s">
        <v>801</v>
      </c>
      <c r="E925" s="25"/>
      <c r="F925" s="25" t="s">
        <v>1117</v>
      </c>
      <c r="G925" s="25" t="str">
        <f>IF(ISERROR(VLOOKUP($B925&amp;" "&amp;$H925,Lists!$N$4:$O$14,2,FALSE)),"",VLOOKUP($B925&amp;" "&amp;$H925,Lists!$N$4:$O$14,2,FALSE))</f>
        <v/>
      </c>
      <c r="H925" s="25" t="str">
        <f>IF(ISERROR(VLOOKUP($F925,Lists!$L$4:$M$7,2,FALSE)),"",VLOOKUP($F925,Lists!$L$4:$M$7,2,FALSE))</f>
        <v/>
      </c>
      <c r="I925" s="96" t="str">
        <f t="shared" si="32"/>
        <v/>
      </c>
      <c r="J925" s="25" t="str">
        <f t="shared" si="33"/>
        <v/>
      </c>
      <c r="K925" s="25" t="str">
        <f>IF(ISERROR(VLOOKUP($B925,Lists!$B$4:$K$12,10,FALSE)),"",IF(B925="Hydrogen",LOOKUP(D925,Lists!$AL$4:$AL$7,Lists!$AM$4:$AM$7),VLOOKUP($B925,Lists!$B$4:$K$12,10,FALSE)))</f>
        <v/>
      </c>
      <c r="L925" s="4"/>
      <c r="M925" s="4"/>
    </row>
    <row r="926" spans="1:13" x14ac:dyDescent="0.25">
      <c r="A926" s="12"/>
      <c r="B926" s="18" t="s">
        <v>758</v>
      </c>
      <c r="C926" s="12" t="str">
        <f>IF(ISERROR(VLOOKUP($B926,Lists!$B$4:$C$12,2,FALSE)),"",VLOOKUP($B926,Lists!$B$4:$C$12,2,FALSE))</f>
        <v/>
      </c>
      <c r="D926" s="18" t="s">
        <v>801</v>
      </c>
      <c r="E926" s="25"/>
      <c r="F926" s="25" t="s">
        <v>1117</v>
      </c>
      <c r="G926" s="25" t="str">
        <f>IF(ISERROR(VLOOKUP($B926&amp;" "&amp;$H926,Lists!$N$4:$O$14,2,FALSE)),"",VLOOKUP($B926&amp;" "&amp;$H926,Lists!$N$4:$O$14,2,FALSE))</f>
        <v/>
      </c>
      <c r="H926" s="25" t="str">
        <f>IF(ISERROR(VLOOKUP($F926,Lists!$L$4:$M$7,2,FALSE)),"",VLOOKUP($F926,Lists!$L$4:$M$7,2,FALSE))</f>
        <v/>
      </c>
      <c r="I926" s="96" t="str">
        <f t="shared" si="32"/>
        <v/>
      </c>
      <c r="J926" s="25" t="str">
        <f t="shared" si="33"/>
        <v/>
      </c>
      <c r="K926" s="25" t="str">
        <f>IF(ISERROR(VLOOKUP($B926,Lists!$B$4:$K$12,10,FALSE)),"",IF(B926="Hydrogen",LOOKUP(D926,Lists!$AL$4:$AL$7,Lists!$AM$4:$AM$7),VLOOKUP($B926,Lists!$B$4:$K$12,10,FALSE)))</f>
        <v/>
      </c>
      <c r="L926" s="4"/>
      <c r="M926" s="4"/>
    </row>
    <row r="927" spans="1:13" x14ac:dyDescent="0.25">
      <c r="A927" s="12"/>
      <c r="B927" s="18" t="s">
        <v>758</v>
      </c>
      <c r="C927" s="12" t="str">
        <f>IF(ISERROR(VLOOKUP($B927,Lists!$B$4:$C$12,2,FALSE)),"",VLOOKUP($B927,Lists!$B$4:$C$12,2,FALSE))</f>
        <v/>
      </c>
      <c r="D927" s="18" t="s">
        <v>801</v>
      </c>
      <c r="E927" s="25"/>
      <c r="F927" s="25" t="s">
        <v>1117</v>
      </c>
      <c r="G927" s="25" t="str">
        <f>IF(ISERROR(VLOOKUP($B927&amp;" "&amp;$H927,Lists!$N$4:$O$14,2,FALSE)),"",VLOOKUP($B927&amp;" "&amp;$H927,Lists!$N$4:$O$14,2,FALSE))</f>
        <v/>
      </c>
      <c r="H927" s="25" t="str">
        <f>IF(ISERROR(VLOOKUP($F927,Lists!$L$4:$M$7,2,FALSE)),"",VLOOKUP($F927,Lists!$L$4:$M$7,2,FALSE))</f>
        <v/>
      </c>
      <c r="I927" s="96" t="str">
        <f t="shared" si="32"/>
        <v/>
      </c>
      <c r="J927" s="25" t="str">
        <f t="shared" si="33"/>
        <v/>
      </c>
      <c r="K927" s="25" t="str">
        <f>IF(ISERROR(VLOOKUP($B927,Lists!$B$4:$K$12,10,FALSE)),"",IF(B927="Hydrogen",LOOKUP(D927,Lists!$AL$4:$AL$7,Lists!$AM$4:$AM$7),VLOOKUP($B927,Lists!$B$4:$K$12,10,FALSE)))</f>
        <v/>
      </c>
      <c r="L927" s="4"/>
      <c r="M927" s="4"/>
    </row>
    <row r="928" spans="1:13" x14ac:dyDescent="0.25">
      <c r="A928" s="12"/>
      <c r="B928" s="18" t="s">
        <v>758</v>
      </c>
      <c r="C928" s="12" t="str">
        <f>IF(ISERROR(VLOOKUP($B928,Lists!$B$4:$C$12,2,FALSE)),"",VLOOKUP($B928,Lists!$B$4:$C$12,2,FALSE))</f>
        <v/>
      </c>
      <c r="D928" s="18" t="s">
        <v>801</v>
      </c>
      <c r="E928" s="25"/>
      <c r="F928" s="25" t="s">
        <v>1117</v>
      </c>
      <c r="G928" s="25" t="str">
        <f>IF(ISERROR(VLOOKUP($B928&amp;" "&amp;$H928,Lists!$N$4:$O$14,2,FALSE)),"",VLOOKUP($B928&amp;" "&amp;$H928,Lists!$N$4:$O$14,2,FALSE))</f>
        <v/>
      </c>
      <c r="H928" s="25" t="str">
        <f>IF(ISERROR(VLOOKUP($F928,Lists!$L$4:$M$7,2,FALSE)),"",VLOOKUP($F928,Lists!$L$4:$M$7,2,FALSE))</f>
        <v/>
      </c>
      <c r="I928" s="96" t="str">
        <f t="shared" si="32"/>
        <v/>
      </c>
      <c r="J928" s="25" t="str">
        <f t="shared" si="33"/>
        <v/>
      </c>
      <c r="K928" s="25" t="str">
        <f>IF(ISERROR(VLOOKUP($B928,Lists!$B$4:$K$12,10,FALSE)),"",IF(B928="Hydrogen",LOOKUP(D928,Lists!$AL$4:$AL$7,Lists!$AM$4:$AM$7),VLOOKUP($B928,Lists!$B$4:$K$12,10,FALSE)))</f>
        <v/>
      </c>
      <c r="L928" s="4"/>
      <c r="M928" s="4"/>
    </row>
    <row r="929" spans="1:13" x14ac:dyDescent="0.25">
      <c r="A929" s="12"/>
      <c r="B929" s="18" t="s">
        <v>758</v>
      </c>
      <c r="C929" s="12" t="str">
        <f>IF(ISERROR(VLOOKUP($B929,Lists!$B$4:$C$12,2,FALSE)),"",VLOOKUP($B929,Lists!$B$4:$C$12,2,FALSE))</f>
        <v/>
      </c>
      <c r="D929" s="18" t="s">
        <v>801</v>
      </c>
      <c r="E929" s="25"/>
      <c r="F929" s="25" t="s">
        <v>1117</v>
      </c>
      <c r="G929" s="25" t="str">
        <f>IF(ISERROR(VLOOKUP($B929&amp;" "&amp;$H929,Lists!$N$4:$O$14,2,FALSE)),"",VLOOKUP($B929&amp;" "&amp;$H929,Lists!$N$4:$O$14,2,FALSE))</f>
        <v/>
      </c>
      <c r="H929" s="25" t="str">
        <f>IF(ISERROR(VLOOKUP($F929,Lists!$L$4:$M$7,2,FALSE)),"",VLOOKUP($F929,Lists!$L$4:$M$7,2,FALSE))</f>
        <v/>
      </c>
      <c r="I929" s="96" t="str">
        <f t="shared" si="32"/>
        <v/>
      </c>
      <c r="J929" s="25" t="str">
        <f t="shared" si="33"/>
        <v/>
      </c>
      <c r="K929" s="25" t="str">
        <f>IF(ISERROR(VLOOKUP($B929,Lists!$B$4:$K$12,10,FALSE)),"",IF(B929="Hydrogen",LOOKUP(D929,Lists!$AL$4:$AL$7,Lists!$AM$4:$AM$7),VLOOKUP($B929,Lists!$B$4:$K$12,10,FALSE)))</f>
        <v/>
      </c>
      <c r="L929" s="4"/>
      <c r="M929" s="4"/>
    </row>
    <row r="930" spans="1:13" x14ac:dyDescent="0.25">
      <c r="A930" s="12"/>
      <c r="B930" s="18" t="s">
        <v>758</v>
      </c>
      <c r="C930" s="12" t="str">
        <f>IF(ISERROR(VLOOKUP($B930,Lists!$B$4:$C$12,2,FALSE)),"",VLOOKUP($B930,Lists!$B$4:$C$12,2,FALSE))</f>
        <v/>
      </c>
      <c r="D930" s="18" t="s">
        <v>801</v>
      </c>
      <c r="E930" s="25"/>
      <c r="F930" s="25" t="s">
        <v>1117</v>
      </c>
      <c r="G930" s="25" t="str">
        <f>IF(ISERROR(VLOOKUP($B930&amp;" "&amp;$H930,Lists!$N$4:$O$14,2,FALSE)),"",VLOOKUP($B930&amp;" "&amp;$H930,Lists!$N$4:$O$14,2,FALSE))</f>
        <v/>
      </c>
      <c r="H930" s="25" t="str">
        <f>IF(ISERROR(VLOOKUP($F930,Lists!$L$4:$M$7,2,FALSE)),"",VLOOKUP($F930,Lists!$L$4:$M$7,2,FALSE))</f>
        <v/>
      </c>
      <c r="I930" s="96" t="str">
        <f t="shared" si="32"/>
        <v/>
      </c>
      <c r="J930" s="25" t="str">
        <f t="shared" si="33"/>
        <v/>
      </c>
      <c r="K930" s="25" t="str">
        <f>IF(ISERROR(VLOOKUP($B930,Lists!$B$4:$K$12,10,FALSE)),"",IF(B930="Hydrogen",LOOKUP(D930,Lists!$AL$4:$AL$7,Lists!$AM$4:$AM$7),VLOOKUP($B930,Lists!$B$4:$K$12,10,FALSE)))</f>
        <v/>
      </c>
      <c r="L930" s="4"/>
      <c r="M930" s="4"/>
    </row>
    <row r="931" spans="1:13" x14ac:dyDescent="0.25">
      <c r="A931" s="12"/>
      <c r="B931" s="18" t="s">
        <v>758</v>
      </c>
      <c r="C931" s="12" t="str">
        <f>IF(ISERROR(VLOOKUP($B931,Lists!$B$4:$C$12,2,FALSE)),"",VLOOKUP($B931,Lists!$B$4:$C$12,2,FALSE))</f>
        <v/>
      </c>
      <c r="D931" s="18" t="s">
        <v>801</v>
      </c>
      <c r="E931" s="25"/>
      <c r="F931" s="25" t="s">
        <v>1117</v>
      </c>
      <c r="G931" s="25" t="str">
        <f>IF(ISERROR(VLOOKUP($B931&amp;" "&amp;$H931,Lists!$N$4:$O$14,2,FALSE)),"",VLOOKUP($B931&amp;" "&amp;$H931,Lists!$N$4:$O$14,2,FALSE))</f>
        <v/>
      </c>
      <c r="H931" s="25" t="str">
        <f>IF(ISERROR(VLOOKUP($F931,Lists!$L$4:$M$7,2,FALSE)),"",VLOOKUP($F931,Lists!$L$4:$M$7,2,FALSE))</f>
        <v/>
      </c>
      <c r="I931" s="96" t="str">
        <f t="shared" si="32"/>
        <v/>
      </c>
      <c r="J931" s="25" t="str">
        <f t="shared" si="33"/>
        <v/>
      </c>
      <c r="K931" s="25" t="str">
        <f>IF(ISERROR(VLOOKUP($B931,Lists!$B$4:$K$12,10,FALSE)),"",IF(B931="Hydrogen",LOOKUP(D931,Lists!$AL$4:$AL$7,Lists!$AM$4:$AM$7),VLOOKUP($B931,Lists!$B$4:$K$12,10,FALSE)))</f>
        <v/>
      </c>
      <c r="L931" s="4"/>
      <c r="M931" s="4"/>
    </row>
    <row r="932" spans="1:13" x14ac:dyDescent="0.25">
      <c r="A932" s="12"/>
      <c r="B932" s="18" t="s">
        <v>758</v>
      </c>
      <c r="C932" s="12" t="str">
        <f>IF(ISERROR(VLOOKUP($B932,Lists!$B$4:$C$12,2,FALSE)),"",VLOOKUP($B932,Lists!$B$4:$C$12,2,FALSE))</f>
        <v/>
      </c>
      <c r="D932" s="18" t="s">
        <v>801</v>
      </c>
      <c r="E932" s="25"/>
      <c r="F932" s="25" t="s">
        <v>1117</v>
      </c>
      <c r="G932" s="25" t="str">
        <f>IF(ISERROR(VLOOKUP($B932&amp;" "&amp;$H932,Lists!$N$4:$O$14,2,FALSE)),"",VLOOKUP($B932&amp;" "&amp;$H932,Lists!$N$4:$O$14,2,FALSE))</f>
        <v/>
      </c>
      <c r="H932" s="25" t="str">
        <f>IF(ISERROR(VLOOKUP($F932,Lists!$L$4:$M$7,2,FALSE)),"",VLOOKUP($F932,Lists!$L$4:$M$7,2,FALSE))</f>
        <v/>
      </c>
      <c r="I932" s="96" t="str">
        <f t="shared" si="32"/>
        <v/>
      </c>
      <c r="J932" s="25" t="str">
        <f t="shared" si="33"/>
        <v/>
      </c>
      <c r="K932" s="25" t="str">
        <f>IF(ISERROR(VLOOKUP($B932,Lists!$B$4:$K$12,10,FALSE)),"",IF(B932="Hydrogen",LOOKUP(D932,Lists!$AL$4:$AL$7,Lists!$AM$4:$AM$7),VLOOKUP($B932,Lists!$B$4:$K$12,10,FALSE)))</f>
        <v/>
      </c>
      <c r="L932" s="4"/>
      <c r="M932" s="4"/>
    </row>
    <row r="933" spans="1:13" x14ac:dyDescent="0.25">
      <c r="A933" s="12"/>
      <c r="B933" s="18" t="s">
        <v>758</v>
      </c>
      <c r="C933" s="12" t="str">
        <f>IF(ISERROR(VLOOKUP($B933,Lists!$B$4:$C$12,2,FALSE)),"",VLOOKUP($B933,Lists!$B$4:$C$12,2,FALSE))</f>
        <v/>
      </c>
      <c r="D933" s="18" t="s">
        <v>801</v>
      </c>
      <c r="E933" s="25"/>
      <c r="F933" s="25" t="s">
        <v>1117</v>
      </c>
      <c r="G933" s="25" t="str">
        <f>IF(ISERROR(VLOOKUP($B933&amp;" "&amp;$H933,Lists!$N$4:$O$14,2,FALSE)),"",VLOOKUP($B933&amp;" "&amp;$H933,Lists!$N$4:$O$14,2,FALSE))</f>
        <v/>
      </c>
      <c r="H933" s="25" t="str">
        <f>IF(ISERROR(VLOOKUP($F933,Lists!$L$4:$M$7,2,FALSE)),"",VLOOKUP($F933,Lists!$L$4:$M$7,2,FALSE))</f>
        <v/>
      </c>
      <c r="I933" s="96" t="str">
        <f t="shared" si="32"/>
        <v/>
      </c>
      <c r="J933" s="25" t="str">
        <f t="shared" si="33"/>
        <v/>
      </c>
      <c r="K933" s="25" t="str">
        <f>IF(ISERROR(VLOOKUP($B933,Lists!$B$4:$K$12,10,FALSE)),"",IF(B933="Hydrogen",LOOKUP(D933,Lists!$AL$4:$AL$7,Lists!$AM$4:$AM$7),VLOOKUP($B933,Lists!$B$4:$K$12,10,FALSE)))</f>
        <v/>
      </c>
      <c r="L933" s="4"/>
      <c r="M933" s="4"/>
    </row>
    <row r="934" spans="1:13" x14ac:dyDescent="0.25">
      <c r="A934" s="12"/>
      <c r="B934" s="18" t="s">
        <v>758</v>
      </c>
      <c r="C934" s="12" t="str">
        <f>IF(ISERROR(VLOOKUP($B934,Lists!$B$4:$C$12,2,FALSE)),"",VLOOKUP($B934,Lists!$B$4:$C$12,2,FALSE))</f>
        <v/>
      </c>
      <c r="D934" s="18" t="s">
        <v>801</v>
      </c>
      <c r="E934" s="25"/>
      <c r="F934" s="25" t="s">
        <v>1117</v>
      </c>
      <c r="G934" s="25" t="str">
        <f>IF(ISERROR(VLOOKUP($B934&amp;" "&amp;$H934,Lists!$N$4:$O$14,2,FALSE)),"",VLOOKUP($B934&amp;" "&amp;$H934,Lists!$N$4:$O$14,2,FALSE))</f>
        <v/>
      </c>
      <c r="H934" s="25" t="str">
        <f>IF(ISERROR(VLOOKUP($F934,Lists!$L$4:$M$7,2,FALSE)),"",VLOOKUP($F934,Lists!$L$4:$M$7,2,FALSE))</f>
        <v/>
      </c>
      <c r="I934" s="96" t="str">
        <f t="shared" si="32"/>
        <v/>
      </c>
      <c r="J934" s="25" t="str">
        <f t="shared" si="33"/>
        <v/>
      </c>
      <c r="K934" s="25" t="str">
        <f>IF(ISERROR(VLOOKUP($B934,Lists!$B$4:$K$12,10,FALSE)),"",IF(B934="Hydrogen",LOOKUP(D934,Lists!$AL$4:$AL$7,Lists!$AM$4:$AM$7),VLOOKUP($B934,Lists!$B$4:$K$12,10,FALSE)))</f>
        <v/>
      </c>
      <c r="L934" s="4"/>
      <c r="M934" s="4"/>
    </row>
    <row r="935" spans="1:13" x14ac:dyDescent="0.25">
      <c r="A935" s="12"/>
      <c r="B935" s="18" t="s">
        <v>758</v>
      </c>
      <c r="C935" s="12" t="str">
        <f>IF(ISERROR(VLOOKUP($B935,Lists!$B$4:$C$12,2,FALSE)),"",VLOOKUP($B935,Lists!$B$4:$C$12,2,FALSE))</f>
        <v/>
      </c>
      <c r="D935" s="18" t="s">
        <v>801</v>
      </c>
      <c r="E935" s="25"/>
      <c r="F935" s="25" t="s">
        <v>1117</v>
      </c>
      <c r="G935" s="25" t="str">
        <f>IF(ISERROR(VLOOKUP($B935&amp;" "&amp;$H935,Lists!$N$4:$O$14,2,FALSE)),"",VLOOKUP($B935&amp;" "&amp;$H935,Lists!$N$4:$O$14,2,FALSE))</f>
        <v/>
      </c>
      <c r="H935" s="25" t="str">
        <f>IF(ISERROR(VLOOKUP($F935,Lists!$L$4:$M$7,2,FALSE)),"",VLOOKUP($F935,Lists!$L$4:$M$7,2,FALSE))</f>
        <v/>
      </c>
      <c r="I935" s="96" t="str">
        <f t="shared" si="32"/>
        <v/>
      </c>
      <c r="J935" s="25" t="str">
        <f t="shared" si="33"/>
        <v/>
      </c>
      <c r="K935" s="25" t="str">
        <f>IF(ISERROR(VLOOKUP($B935,Lists!$B$4:$K$12,10,FALSE)),"",IF(B935="Hydrogen",LOOKUP(D935,Lists!$AL$4:$AL$7,Lists!$AM$4:$AM$7),VLOOKUP($B935,Lists!$B$4:$K$12,10,FALSE)))</f>
        <v/>
      </c>
      <c r="L935" s="4"/>
      <c r="M935" s="4"/>
    </row>
    <row r="936" spans="1:13" x14ac:dyDescent="0.25">
      <c r="A936" s="12"/>
      <c r="B936" s="18" t="s">
        <v>758</v>
      </c>
      <c r="C936" s="12" t="str">
        <f>IF(ISERROR(VLOOKUP($B936,Lists!$B$4:$C$12,2,FALSE)),"",VLOOKUP($B936,Lists!$B$4:$C$12,2,FALSE))</f>
        <v/>
      </c>
      <c r="D936" s="18" t="s">
        <v>801</v>
      </c>
      <c r="E936" s="25"/>
      <c r="F936" s="25" t="s">
        <v>1117</v>
      </c>
      <c r="G936" s="25" t="str">
        <f>IF(ISERROR(VLOOKUP($B936&amp;" "&amp;$H936,Lists!$N$4:$O$14,2,FALSE)),"",VLOOKUP($B936&amp;" "&amp;$H936,Lists!$N$4:$O$14,2,FALSE))</f>
        <v/>
      </c>
      <c r="H936" s="25" t="str">
        <f>IF(ISERROR(VLOOKUP($F936,Lists!$L$4:$M$7,2,FALSE)),"",VLOOKUP($F936,Lists!$L$4:$M$7,2,FALSE))</f>
        <v/>
      </c>
      <c r="I936" s="96" t="str">
        <f t="shared" si="32"/>
        <v/>
      </c>
      <c r="J936" s="25" t="str">
        <f t="shared" si="33"/>
        <v/>
      </c>
      <c r="K936" s="25" t="str">
        <f>IF(ISERROR(VLOOKUP($B936,Lists!$B$4:$K$12,10,FALSE)),"",IF(B936="Hydrogen",LOOKUP(D936,Lists!$AL$4:$AL$7,Lists!$AM$4:$AM$7),VLOOKUP($B936,Lists!$B$4:$K$12,10,FALSE)))</f>
        <v/>
      </c>
      <c r="L936" s="4"/>
      <c r="M936" s="4"/>
    </row>
    <row r="937" spans="1:13" x14ac:dyDescent="0.25">
      <c r="A937" s="12"/>
      <c r="B937" s="18" t="s">
        <v>758</v>
      </c>
      <c r="C937" s="12" t="str">
        <f>IF(ISERROR(VLOOKUP($B937,Lists!$B$4:$C$12,2,FALSE)),"",VLOOKUP($B937,Lists!$B$4:$C$12,2,FALSE))</f>
        <v/>
      </c>
      <c r="D937" s="18" t="s">
        <v>801</v>
      </c>
      <c r="E937" s="25"/>
      <c r="F937" s="25" t="s">
        <v>1117</v>
      </c>
      <c r="G937" s="25" t="str">
        <f>IF(ISERROR(VLOOKUP($B937&amp;" "&amp;$H937,Lists!$N$4:$O$14,2,FALSE)),"",VLOOKUP($B937&amp;" "&amp;$H937,Lists!$N$4:$O$14,2,FALSE))</f>
        <v/>
      </c>
      <c r="H937" s="25" t="str">
        <f>IF(ISERROR(VLOOKUP($F937,Lists!$L$4:$M$7,2,FALSE)),"",VLOOKUP($F937,Lists!$L$4:$M$7,2,FALSE))</f>
        <v/>
      </c>
      <c r="I937" s="96" t="str">
        <f t="shared" si="32"/>
        <v/>
      </c>
      <c r="J937" s="25" t="str">
        <f t="shared" si="33"/>
        <v/>
      </c>
      <c r="K937" s="25" t="str">
        <f>IF(ISERROR(VLOOKUP($B937,Lists!$B$4:$K$12,10,FALSE)),"",IF(B937="Hydrogen",LOOKUP(D937,Lists!$AL$4:$AL$7,Lists!$AM$4:$AM$7),VLOOKUP($B937,Lists!$B$4:$K$12,10,FALSE)))</f>
        <v/>
      </c>
      <c r="L937" s="4"/>
      <c r="M937" s="4"/>
    </row>
    <row r="938" spans="1:13" x14ac:dyDescent="0.25">
      <c r="A938" s="12"/>
      <c r="B938" s="18" t="s">
        <v>758</v>
      </c>
      <c r="C938" s="12" t="str">
        <f>IF(ISERROR(VLOOKUP($B938,Lists!$B$4:$C$12,2,FALSE)),"",VLOOKUP($B938,Lists!$B$4:$C$12,2,FALSE))</f>
        <v/>
      </c>
      <c r="D938" s="18" t="s">
        <v>801</v>
      </c>
      <c r="E938" s="25"/>
      <c r="F938" s="25" t="s">
        <v>1117</v>
      </c>
      <c r="G938" s="25" t="str">
        <f>IF(ISERROR(VLOOKUP($B938&amp;" "&amp;$H938,Lists!$N$4:$O$14,2,FALSE)),"",VLOOKUP($B938&amp;" "&amp;$H938,Lists!$N$4:$O$14,2,FALSE))</f>
        <v/>
      </c>
      <c r="H938" s="25" t="str">
        <f>IF(ISERROR(VLOOKUP($F938,Lists!$L$4:$M$7,2,FALSE)),"",VLOOKUP($F938,Lists!$L$4:$M$7,2,FALSE))</f>
        <v/>
      </c>
      <c r="I938" s="96" t="str">
        <f t="shared" si="32"/>
        <v/>
      </c>
      <c r="J938" s="25" t="str">
        <f t="shared" si="33"/>
        <v/>
      </c>
      <c r="K938" s="25" t="str">
        <f>IF(ISERROR(VLOOKUP($B938,Lists!$B$4:$K$12,10,FALSE)),"",IF(B938="Hydrogen",LOOKUP(D938,Lists!$AL$4:$AL$7,Lists!$AM$4:$AM$7),VLOOKUP($B938,Lists!$B$4:$K$12,10,FALSE)))</f>
        <v/>
      </c>
      <c r="L938" s="4"/>
      <c r="M938" s="4"/>
    </row>
    <row r="939" spans="1:13" x14ac:dyDescent="0.25">
      <c r="A939" s="12"/>
      <c r="B939" s="18" t="s">
        <v>758</v>
      </c>
      <c r="C939" s="12" t="str">
        <f>IF(ISERROR(VLOOKUP($B939,Lists!$B$4:$C$12,2,FALSE)),"",VLOOKUP($B939,Lists!$B$4:$C$12,2,FALSE))</f>
        <v/>
      </c>
      <c r="D939" s="18" t="s">
        <v>801</v>
      </c>
      <c r="E939" s="25"/>
      <c r="F939" s="25" t="s">
        <v>1117</v>
      </c>
      <c r="G939" s="25" t="str">
        <f>IF(ISERROR(VLOOKUP($B939&amp;" "&amp;$H939,Lists!$N$4:$O$14,2,FALSE)),"",VLOOKUP($B939&amp;" "&amp;$H939,Lists!$N$4:$O$14,2,FALSE))</f>
        <v/>
      </c>
      <c r="H939" s="25" t="str">
        <f>IF(ISERROR(VLOOKUP($F939,Lists!$L$4:$M$7,2,FALSE)),"",VLOOKUP($F939,Lists!$L$4:$M$7,2,FALSE))</f>
        <v/>
      </c>
      <c r="I939" s="96" t="str">
        <f t="shared" si="32"/>
        <v/>
      </c>
      <c r="J939" s="25" t="str">
        <f t="shared" si="33"/>
        <v/>
      </c>
      <c r="K939" s="25" t="str">
        <f>IF(ISERROR(VLOOKUP($B939,Lists!$B$4:$K$12,10,FALSE)),"",IF(B939="Hydrogen",LOOKUP(D939,Lists!$AL$4:$AL$7,Lists!$AM$4:$AM$7),VLOOKUP($B939,Lists!$B$4:$K$12,10,FALSE)))</f>
        <v/>
      </c>
      <c r="L939" s="4"/>
      <c r="M939" s="4"/>
    </row>
    <row r="940" spans="1:13" x14ac:dyDescent="0.25">
      <c r="A940" s="12"/>
      <c r="B940" s="18" t="s">
        <v>758</v>
      </c>
      <c r="C940" s="12" t="str">
        <f>IF(ISERROR(VLOOKUP($B940,Lists!$B$4:$C$12,2,FALSE)),"",VLOOKUP($B940,Lists!$B$4:$C$12,2,FALSE))</f>
        <v/>
      </c>
      <c r="D940" s="18" t="s">
        <v>801</v>
      </c>
      <c r="E940" s="25"/>
      <c r="F940" s="25" t="s">
        <v>1117</v>
      </c>
      <c r="G940" s="25" t="str">
        <f>IF(ISERROR(VLOOKUP($B940&amp;" "&amp;$H940,Lists!$N$4:$O$14,2,FALSE)),"",VLOOKUP($B940&amp;" "&amp;$H940,Lists!$N$4:$O$14,2,FALSE))</f>
        <v/>
      </c>
      <c r="H940" s="25" t="str">
        <f>IF(ISERROR(VLOOKUP($F940,Lists!$L$4:$M$7,2,FALSE)),"",VLOOKUP($F940,Lists!$L$4:$M$7,2,FALSE))</f>
        <v/>
      </c>
      <c r="I940" s="96" t="str">
        <f t="shared" si="32"/>
        <v/>
      </c>
      <c r="J940" s="25" t="str">
        <f t="shared" si="33"/>
        <v/>
      </c>
      <c r="K940" s="25" t="str">
        <f>IF(ISERROR(VLOOKUP($B940,Lists!$B$4:$K$12,10,FALSE)),"",IF(B940="Hydrogen",LOOKUP(D940,Lists!$AL$4:$AL$7,Lists!$AM$4:$AM$7),VLOOKUP($B940,Lists!$B$4:$K$12,10,FALSE)))</f>
        <v/>
      </c>
      <c r="L940" s="4"/>
      <c r="M940" s="4"/>
    </row>
    <row r="941" spans="1:13" x14ac:dyDescent="0.25">
      <c r="A941" s="12"/>
      <c r="B941" s="18" t="s">
        <v>758</v>
      </c>
      <c r="C941" s="12" t="str">
        <f>IF(ISERROR(VLOOKUP($B941,Lists!$B$4:$C$12,2,FALSE)),"",VLOOKUP($B941,Lists!$B$4:$C$12,2,FALSE))</f>
        <v/>
      </c>
      <c r="D941" s="18" t="s">
        <v>801</v>
      </c>
      <c r="E941" s="25"/>
      <c r="F941" s="25" t="s">
        <v>1117</v>
      </c>
      <c r="G941" s="25" t="str">
        <f>IF(ISERROR(VLOOKUP($B941&amp;" "&amp;$H941,Lists!$N$4:$O$14,2,FALSE)),"",VLOOKUP($B941&amp;" "&amp;$H941,Lists!$N$4:$O$14,2,FALSE))</f>
        <v/>
      </c>
      <c r="H941" s="25" t="str">
        <f>IF(ISERROR(VLOOKUP($F941,Lists!$L$4:$M$7,2,FALSE)),"",VLOOKUP($F941,Lists!$L$4:$M$7,2,FALSE))</f>
        <v/>
      </c>
      <c r="I941" s="96" t="str">
        <f t="shared" si="32"/>
        <v/>
      </c>
      <c r="J941" s="25" t="str">
        <f t="shared" si="33"/>
        <v/>
      </c>
      <c r="K941" s="25" t="str">
        <f>IF(ISERROR(VLOOKUP($B941,Lists!$B$4:$K$12,10,FALSE)),"",IF(B941="Hydrogen",LOOKUP(D941,Lists!$AL$4:$AL$7,Lists!$AM$4:$AM$7),VLOOKUP($B941,Lists!$B$4:$K$12,10,FALSE)))</f>
        <v/>
      </c>
      <c r="L941" s="4"/>
      <c r="M941" s="4"/>
    </row>
    <row r="942" spans="1:13" x14ac:dyDescent="0.25">
      <c r="A942" s="12"/>
      <c r="B942" s="18" t="s">
        <v>758</v>
      </c>
      <c r="C942" s="12" t="str">
        <f>IF(ISERROR(VLOOKUP($B942,Lists!$B$4:$C$12,2,FALSE)),"",VLOOKUP($B942,Lists!$B$4:$C$12,2,FALSE))</f>
        <v/>
      </c>
      <c r="D942" s="18" t="s">
        <v>801</v>
      </c>
      <c r="E942" s="25"/>
      <c r="F942" s="25" t="s">
        <v>1117</v>
      </c>
      <c r="G942" s="25" t="str">
        <f>IF(ISERROR(VLOOKUP($B942&amp;" "&amp;$H942,Lists!$N$4:$O$14,2,FALSE)),"",VLOOKUP($B942&amp;" "&amp;$H942,Lists!$N$4:$O$14,2,FALSE))</f>
        <v/>
      </c>
      <c r="H942" s="25" t="str">
        <f>IF(ISERROR(VLOOKUP($F942,Lists!$L$4:$M$7,2,FALSE)),"",VLOOKUP($F942,Lists!$L$4:$M$7,2,FALSE))</f>
        <v/>
      </c>
      <c r="I942" s="96" t="str">
        <f t="shared" si="32"/>
        <v/>
      </c>
      <c r="J942" s="25" t="str">
        <f t="shared" si="33"/>
        <v/>
      </c>
      <c r="K942" s="25" t="str">
        <f>IF(ISERROR(VLOOKUP($B942,Lists!$B$4:$K$12,10,FALSE)),"",IF(B942="Hydrogen",LOOKUP(D942,Lists!$AL$4:$AL$7,Lists!$AM$4:$AM$7),VLOOKUP($B942,Lists!$B$4:$K$12,10,FALSE)))</f>
        <v/>
      </c>
      <c r="L942" s="4"/>
      <c r="M942" s="4"/>
    </row>
    <row r="943" spans="1:13" x14ac:dyDescent="0.25">
      <c r="A943" s="12"/>
      <c r="B943" s="18" t="s">
        <v>758</v>
      </c>
      <c r="C943" s="12" t="str">
        <f>IF(ISERROR(VLOOKUP($B943,Lists!$B$4:$C$12,2,FALSE)),"",VLOOKUP($B943,Lists!$B$4:$C$12,2,FALSE))</f>
        <v/>
      </c>
      <c r="D943" s="18" t="s">
        <v>801</v>
      </c>
      <c r="E943" s="25"/>
      <c r="F943" s="25" t="s">
        <v>1117</v>
      </c>
      <c r="G943" s="25" t="str">
        <f>IF(ISERROR(VLOOKUP($B943&amp;" "&amp;$H943,Lists!$N$4:$O$14,2,FALSE)),"",VLOOKUP($B943&amp;" "&amp;$H943,Lists!$N$4:$O$14,2,FALSE))</f>
        <v/>
      </c>
      <c r="H943" s="25" t="str">
        <f>IF(ISERROR(VLOOKUP($F943,Lists!$L$4:$M$7,2,FALSE)),"",VLOOKUP($F943,Lists!$L$4:$M$7,2,FALSE))</f>
        <v/>
      </c>
      <c r="I943" s="96" t="str">
        <f t="shared" si="32"/>
        <v/>
      </c>
      <c r="J943" s="25" t="str">
        <f t="shared" si="33"/>
        <v/>
      </c>
      <c r="K943" s="25" t="str">
        <f>IF(ISERROR(VLOOKUP($B943,Lists!$B$4:$K$12,10,FALSE)),"",IF(B943="Hydrogen",LOOKUP(D943,Lists!$AL$4:$AL$7,Lists!$AM$4:$AM$7),VLOOKUP($B943,Lists!$B$4:$K$12,10,FALSE)))</f>
        <v/>
      </c>
      <c r="L943" s="4"/>
      <c r="M943" s="4"/>
    </row>
    <row r="944" spans="1:13" x14ac:dyDescent="0.25">
      <c r="A944" s="12"/>
      <c r="B944" s="18" t="s">
        <v>758</v>
      </c>
      <c r="C944" s="12" t="str">
        <f>IF(ISERROR(VLOOKUP($B944,Lists!$B$4:$C$12,2,FALSE)),"",VLOOKUP($B944,Lists!$B$4:$C$12,2,FALSE))</f>
        <v/>
      </c>
      <c r="D944" s="18" t="s">
        <v>801</v>
      </c>
      <c r="E944" s="25"/>
      <c r="F944" s="25" t="s">
        <v>1117</v>
      </c>
      <c r="G944" s="25" t="str">
        <f>IF(ISERROR(VLOOKUP($B944&amp;" "&amp;$H944,Lists!$N$4:$O$14,2,FALSE)),"",VLOOKUP($B944&amp;" "&amp;$H944,Lists!$N$4:$O$14,2,FALSE))</f>
        <v/>
      </c>
      <c r="H944" s="25" t="str">
        <f>IF(ISERROR(VLOOKUP($F944,Lists!$L$4:$M$7,2,FALSE)),"",VLOOKUP($F944,Lists!$L$4:$M$7,2,FALSE))</f>
        <v/>
      </c>
      <c r="I944" s="96" t="str">
        <f t="shared" si="32"/>
        <v/>
      </c>
      <c r="J944" s="25" t="str">
        <f t="shared" si="33"/>
        <v/>
      </c>
      <c r="K944" s="25" t="str">
        <f>IF(ISERROR(VLOOKUP($B944,Lists!$B$4:$K$12,10,FALSE)),"",IF(B944="Hydrogen",LOOKUP(D944,Lists!$AL$4:$AL$7,Lists!$AM$4:$AM$7),VLOOKUP($B944,Lists!$B$4:$K$12,10,FALSE)))</f>
        <v/>
      </c>
      <c r="L944" s="4"/>
      <c r="M944" s="4"/>
    </row>
    <row r="945" spans="1:13" x14ac:dyDescent="0.25">
      <c r="A945" s="12"/>
      <c r="B945" s="18" t="s">
        <v>758</v>
      </c>
      <c r="C945" s="12" t="str">
        <f>IF(ISERROR(VLOOKUP($B945,Lists!$B$4:$C$12,2,FALSE)),"",VLOOKUP($B945,Lists!$B$4:$C$12,2,FALSE))</f>
        <v/>
      </c>
      <c r="D945" s="18" t="s">
        <v>801</v>
      </c>
      <c r="E945" s="25"/>
      <c r="F945" s="25" t="s">
        <v>1117</v>
      </c>
      <c r="G945" s="25" t="str">
        <f>IF(ISERROR(VLOOKUP($B945&amp;" "&amp;$H945,Lists!$N$4:$O$14,2,FALSE)),"",VLOOKUP($B945&amp;" "&amp;$H945,Lists!$N$4:$O$14,2,FALSE))</f>
        <v/>
      </c>
      <c r="H945" s="25" t="str">
        <f>IF(ISERROR(VLOOKUP($F945,Lists!$L$4:$M$7,2,FALSE)),"",VLOOKUP($F945,Lists!$L$4:$M$7,2,FALSE))</f>
        <v/>
      </c>
      <c r="I945" s="96" t="str">
        <f t="shared" si="32"/>
        <v/>
      </c>
      <c r="J945" s="25" t="str">
        <f t="shared" si="33"/>
        <v/>
      </c>
      <c r="K945" s="25" t="str">
        <f>IF(ISERROR(VLOOKUP($B945,Lists!$B$4:$K$12,10,FALSE)),"",IF(B945="Hydrogen",LOOKUP(D945,Lists!$AL$4:$AL$7,Lists!$AM$4:$AM$7),VLOOKUP($B945,Lists!$B$4:$K$12,10,FALSE)))</f>
        <v/>
      </c>
      <c r="L945" s="4"/>
      <c r="M945" s="4"/>
    </row>
    <row r="946" spans="1:13" x14ac:dyDescent="0.25">
      <c r="A946" s="12"/>
      <c r="B946" s="18" t="s">
        <v>758</v>
      </c>
      <c r="C946" s="12" t="str">
        <f>IF(ISERROR(VLOOKUP($B946,Lists!$B$4:$C$12,2,FALSE)),"",VLOOKUP($B946,Lists!$B$4:$C$12,2,FALSE))</f>
        <v/>
      </c>
      <c r="D946" s="18" t="s">
        <v>801</v>
      </c>
      <c r="E946" s="25"/>
      <c r="F946" s="25" t="s">
        <v>1117</v>
      </c>
      <c r="G946" s="25" t="str">
        <f>IF(ISERROR(VLOOKUP($B946&amp;" "&amp;$H946,Lists!$N$4:$O$14,2,FALSE)),"",VLOOKUP($B946&amp;" "&amp;$H946,Lists!$N$4:$O$14,2,FALSE))</f>
        <v/>
      </c>
      <c r="H946" s="25" t="str">
        <f>IF(ISERROR(VLOOKUP($F946,Lists!$L$4:$M$7,2,FALSE)),"",VLOOKUP($F946,Lists!$L$4:$M$7,2,FALSE))</f>
        <v/>
      </c>
      <c r="I946" s="96" t="str">
        <f t="shared" si="32"/>
        <v/>
      </c>
      <c r="J946" s="25" t="str">
        <f t="shared" si="33"/>
        <v/>
      </c>
      <c r="K946" s="25" t="str">
        <f>IF(ISERROR(VLOOKUP($B946,Lists!$B$4:$K$12,10,FALSE)),"",IF(B946="Hydrogen",LOOKUP(D946,Lists!$AL$4:$AL$7,Lists!$AM$4:$AM$7),VLOOKUP($B946,Lists!$B$4:$K$12,10,FALSE)))</f>
        <v/>
      </c>
      <c r="L946" s="4"/>
      <c r="M946" s="4"/>
    </row>
    <row r="947" spans="1:13" x14ac:dyDescent="0.25">
      <c r="A947" s="12"/>
      <c r="B947" s="18" t="s">
        <v>758</v>
      </c>
      <c r="C947" s="12" t="str">
        <f>IF(ISERROR(VLOOKUP($B947,Lists!$B$4:$C$12,2,FALSE)),"",VLOOKUP($B947,Lists!$B$4:$C$12,2,FALSE))</f>
        <v/>
      </c>
      <c r="D947" s="18" t="s">
        <v>801</v>
      </c>
      <c r="E947" s="25"/>
      <c r="F947" s="25" t="s">
        <v>1117</v>
      </c>
      <c r="G947" s="25" t="str">
        <f>IF(ISERROR(VLOOKUP($B947&amp;" "&amp;$H947,Lists!$N$4:$O$14,2,FALSE)),"",VLOOKUP($B947&amp;" "&amp;$H947,Lists!$N$4:$O$14,2,FALSE))</f>
        <v/>
      </c>
      <c r="H947" s="25" t="str">
        <f>IF(ISERROR(VLOOKUP($F947,Lists!$L$4:$M$7,2,FALSE)),"",VLOOKUP($F947,Lists!$L$4:$M$7,2,FALSE))</f>
        <v/>
      </c>
      <c r="I947" s="96" t="str">
        <f t="shared" si="32"/>
        <v/>
      </c>
      <c r="J947" s="25" t="str">
        <f t="shared" si="33"/>
        <v/>
      </c>
      <c r="K947" s="25" t="str">
        <f>IF(ISERROR(VLOOKUP($B947,Lists!$B$4:$K$12,10,FALSE)),"",IF(B947="Hydrogen",LOOKUP(D947,Lists!$AL$4:$AL$7,Lists!$AM$4:$AM$7),VLOOKUP($B947,Lists!$B$4:$K$12,10,FALSE)))</f>
        <v/>
      </c>
      <c r="L947" s="4"/>
      <c r="M947" s="4"/>
    </row>
    <row r="948" spans="1:13" x14ac:dyDescent="0.25">
      <c r="A948" s="12"/>
      <c r="B948" s="18" t="s">
        <v>758</v>
      </c>
      <c r="C948" s="12" t="str">
        <f>IF(ISERROR(VLOOKUP($B948,Lists!$B$4:$C$12,2,FALSE)),"",VLOOKUP($B948,Lists!$B$4:$C$12,2,FALSE))</f>
        <v/>
      </c>
      <c r="D948" s="18" t="s">
        <v>801</v>
      </c>
      <c r="E948" s="25"/>
      <c r="F948" s="25" t="s">
        <v>1117</v>
      </c>
      <c r="G948" s="25" t="str">
        <f>IF(ISERROR(VLOOKUP($B948&amp;" "&amp;$H948,Lists!$N$4:$O$14,2,FALSE)),"",VLOOKUP($B948&amp;" "&amp;$H948,Lists!$N$4:$O$14,2,FALSE))</f>
        <v/>
      </c>
      <c r="H948" s="25" t="str">
        <f>IF(ISERROR(VLOOKUP($F948,Lists!$L$4:$M$7,2,FALSE)),"",VLOOKUP($F948,Lists!$L$4:$M$7,2,FALSE))</f>
        <v/>
      </c>
      <c r="I948" s="96" t="str">
        <f t="shared" si="32"/>
        <v/>
      </c>
      <c r="J948" s="25" t="str">
        <f t="shared" si="33"/>
        <v/>
      </c>
      <c r="K948" s="25" t="str">
        <f>IF(ISERROR(VLOOKUP($B948,Lists!$B$4:$K$12,10,FALSE)),"",IF(B948="Hydrogen",LOOKUP(D948,Lists!$AL$4:$AL$7,Lists!$AM$4:$AM$7),VLOOKUP($B948,Lists!$B$4:$K$12,10,FALSE)))</f>
        <v/>
      </c>
      <c r="L948" s="4"/>
      <c r="M948" s="4"/>
    </row>
    <row r="949" spans="1:13" x14ac:dyDescent="0.25">
      <c r="A949" s="12"/>
      <c r="B949" s="18" t="s">
        <v>758</v>
      </c>
      <c r="C949" s="12" t="str">
        <f>IF(ISERROR(VLOOKUP($B949,Lists!$B$4:$C$12,2,FALSE)),"",VLOOKUP($B949,Lists!$B$4:$C$12,2,FALSE))</f>
        <v/>
      </c>
      <c r="D949" s="18" t="s">
        <v>801</v>
      </c>
      <c r="E949" s="25"/>
      <c r="F949" s="25" t="s">
        <v>1117</v>
      </c>
      <c r="G949" s="25" t="str">
        <f>IF(ISERROR(VLOOKUP($B949&amp;" "&amp;$H949,Lists!$N$4:$O$14,2,FALSE)),"",VLOOKUP($B949&amp;" "&amp;$H949,Lists!$N$4:$O$14,2,FALSE))</f>
        <v/>
      </c>
      <c r="H949" s="25" t="str">
        <f>IF(ISERROR(VLOOKUP($F949,Lists!$L$4:$M$7,2,FALSE)),"",VLOOKUP($F949,Lists!$L$4:$M$7,2,FALSE))</f>
        <v/>
      </c>
      <c r="I949" s="96" t="str">
        <f t="shared" si="32"/>
        <v/>
      </c>
      <c r="J949" s="25" t="str">
        <f t="shared" si="33"/>
        <v/>
      </c>
      <c r="K949" s="25" t="str">
        <f>IF(ISERROR(VLOOKUP($B949,Lists!$B$4:$K$12,10,FALSE)),"",IF(B949="Hydrogen",LOOKUP(D949,Lists!$AL$4:$AL$7,Lists!$AM$4:$AM$7),VLOOKUP($B949,Lists!$B$4:$K$12,10,FALSE)))</f>
        <v/>
      </c>
      <c r="L949" s="4"/>
      <c r="M949" s="4"/>
    </row>
    <row r="950" spans="1:13" x14ac:dyDescent="0.25">
      <c r="A950" s="12"/>
      <c r="B950" s="18" t="s">
        <v>758</v>
      </c>
      <c r="C950" s="12" t="str">
        <f>IF(ISERROR(VLOOKUP($B950,Lists!$B$4:$C$12,2,FALSE)),"",VLOOKUP($B950,Lists!$B$4:$C$12,2,FALSE))</f>
        <v/>
      </c>
      <c r="D950" s="18" t="s">
        <v>801</v>
      </c>
      <c r="E950" s="25"/>
      <c r="F950" s="25" t="s">
        <v>1117</v>
      </c>
      <c r="G950" s="25" t="str">
        <f>IF(ISERROR(VLOOKUP($B950&amp;" "&amp;$H950,Lists!$N$4:$O$14,2,FALSE)),"",VLOOKUP($B950&amp;" "&amp;$H950,Lists!$N$4:$O$14,2,FALSE))</f>
        <v/>
      </c>
      <c r="H950" s="25" t="str">
        <f>IF(ISERROR(VLOOKUP($F950,Lists!$L$4:$M$7,2,FALSE)),"",VLOOKUP($F950,Lists!$L$4:$M$7,2,FALSE))</f>
        <v/>
      </c>
      <c r="I950" s="96" t="str">
        <f t="shared" si="32"/>
        <v/>
      </c>
      <c r="J950" s="25" t="str">
        <f t="shared" si="33"/>
        <v/>
      </c>
      <c r="K950" s="25" t="str">
        <f>IF(ISERROR(VLOOKUP($B950,Lists!$B$4:$K$12,10,FALSE)),"",IF(B950="Hydrogen",LOOKUP(D950,Lists!$AL$4:$AL$7,Lists!$AM$4:$AM$7),VLOOKUP($B950,Lists!$B$4:$K$12,10,FALSE)))</f>
        <v/>
      </c>
      <c r="L950" s="4"/>
      <c r="M950" s="4"/>
    </row>
    <row r="951" spans="1:13" x14ac:dyDescent="0.25">
      <c r="A951" s="12"/>
      <c r="B951" s="18" t="s">
        <v>758</v>
      </c>
      <c r="C951" s="12" t="str">
        <f>IF(ISERROR(VLOOKUP($B951,Lists!$B$4:$C$12,2,FALSE)),"",VLOOKUP($B951,Lists!$B$4:$C$12,2,FALSE))</f>
        <v/>
      </c>
      <c r="D951" s="18" t="s">
        <v>801</v>
      </c>
      <c r="E951" s="25"/>
      <c r="F951" s="25" t="s">
        <v>1117</v>
      </c>
      <c r="G951" s="25" t="str">
        <f>IF(ISERROR(VLOOKUP($B951&amp;" "&amp;$H951,Lists!$N$4:$O$14,2,FALSE)),"",VLOOKUP($B951&amp;" "&amp;$H951,Lists!$N$4:$O$14,2,FALSE))</f>
        <v/>
      </c>
      <c r="H951" s="25" t="str">
        <f>IF(ISERROR(VLOOKUP($F951,Lists!$L$4:$M$7,2,FALSE)),"",VLOOKUP($F951,Lists!$L$4:$M$7,2,FALSE))</f>
        <v/>
      </c>
      <c r="I951" s="96" t="str">
        <f t="shared" si="32"/>
        <v/>
      </c>
      <c r="J951" s="25" t="str">
        <f t="shared" si="33"/>
        <v/>
      </c>
      <c r="K951" s="25" t="str">
        <f>IF(ISERROR(VLOOKUP($B951,Lists!$B$4:$K$12,10,FALSE)),"",IF(B951="Hydrogen",LOOKUP(D951,Lists!$AL$4:$AL$7,Lists!$AM$4:$AM$7),VLOOKUP($B951,Lists!$B$4:$K$12,10,FALSE)))</f>
        <v/>
      </c>
      <c r="L951" s="4"/>
      <c r="M951" s="4"/>
    </row>
    <row r="952" spans="1:13" x14ac:dyDescent="0.25">
      <c r="A952" s="12"/>
      <c r="B952" s="18" t="s">
        <v>758</v>
      </c>
      <c r="C952" s="12" t="str">
        <f>IF(ISERROR(VLOOKUP($B952,Lists!$B$4:$C$12,2,FALSE)),"",VLOOKUP($B952,Lists!$B$4:$C$12,2,FALSE))</f>
        <v/>
      </c>
      <c r="D952" s="18" t="s">
        <v>801</v>
      </c>
      <c r="E952" s="25"/>
      <c r="F952" s="25" t="s">
        <v>1117</v>
      </c>
      <c r="G952" s="25" t="str">
        <f>IF(ISERROR(VLOOKUP($B952&amp;" "&amp;$H952,Lists!$N$4:$O$14,2,FALSE)),"",VLOOKUP($B952&amp;" "&amp;$H952,Lists!$N$4:$O$14,2,FALSE))</f>
        <v/>
      </c>
      <c r="H952" s="25" t="str">
        <f>IF(ISERROR(VLOOKUP($F952,Lists!$L$4:$M$7,2,FALSE)),"",VLOOKUP($F952,Lists!$L$4:$M$7,2,FALSE))</f>
        <v/>
      </c>
      <c r="I952" s="96" t="str">
        <f t="shared" si="32"/>
        <v/>
      </c>
      <c r="J952" s="25" t="str">
        <f t="shared" si="33"/>
        <v/>
      </c>
      <c r="K952" s="25" t="str">
        <f>IF(ISERROR(VLOOKUP($B952,Lists!$B$4:$K$12,10,FALSE)),"",IF(B952="Hydrogen",LOOKUP(D952,Lists!$AL$4:$AL$7,Lists!$AM$4:$AM$7),VLOOKUP($B952,Lists!$B$4:$K$12,10,FALSE)))</f>
        <v/>
      </c>
      <c r="L952" s="4"/>
      <c r="M952" s="4"/>
    </row>
    <row r="953" spans="1:13" x14ac:dyDescent="0.25">
      <c r="A953" s="12"/>
      <c r="B953" s="18" t="s">
        <v>758</v>
      </c>
      <c r="C953" s="12" t="str">
        <f>IF(ISERROR(VLOOKUP($B953,Lists!$B$4:$C$12,2,FALSE)),"",VLOOKUP($B953,Lists!$B$4:$C$12,2,FALSE))</f>
        <v/>
      </c>
      <c r="D953" s="18" t="s">
        <v>801</v>
      </c>
      <c r="E953" s="25"/>
      <c r="F953" s="25" t="s">
        <v>1117</v>
      </c>
      <c r="G953" s="25" t="str">
        <f>IF(ISERROR(VLOOKUP($B953&amp;" "&amp;$H953,Lists!$N$4:$O$14,2,FALSE)),"",VLOOKUP($B953&amp;" "&amp;$H953,Lists!$N$4:$O$14,2,FALSE))</f>
        <v/>
      </c>
      <c r="H953" s="25" t="str">
        <f>IF(ISERROR(VLOOKUP($F953,Lists!$L$4:$M$7,2,FALSE)),"",VLOOKUP($F953,Lists!$L$4:$M$7,2,FALSE))</f>
        <v/>
      </c>
      <c r="I953" s="96" t="str">
        <f t="shared" si="32"/>
        <v/>
      </c>
      <c r="J953" s="25" t="str">
        <f t="shared" si="33"/>
        <v/>
      </c>
      <c r="K953" s="25" t="str">
        <f>IF(ISERROR(VLOOKUP($B953,Lists!$B$4:$K$12,10,FALSE)),"",IF(B953="Hydrogen",LOOKUP(D953,Lists!$AL$4:$AL$7,Lists!$AM$4:$AM$7),VLOOKUP($B953,Lists!$B$4:$K$12,10,FALSE)))</f>
        <v/>
      </c>
      <c r="L953" s="4"/>
      <c r="M953" s="4"/>
    </row>
    <row r="954" spans="1:13" x14ac:dyDescent="0.25">
      <c r="A954" s="12"/>
      <c r="B954" s="18" t="s">
        <v>758</v>
      </c>
      <c r="C954" s="12" t="str">
        <f>IF(ISERROR(VLOOKUP($B954,Lists!$B$4:$C$12,2,FALSE)),"",VLOOKUP($B954,Lists!$B$4:$C$12,2,FALSE))</f>
        <v/>
      </c>
      <c r="D954" s="18" t="s">
        <v>801</v>
      </c>
      <c r="E954" s="25"/>
      <c r="F954" s="25" t="s">
        <v>1117</v>
      </c>
      <c r="G954" s="25" t="str">
        <f>IF(ISERROR(VLOOKUP($B954&amp;" "&amp;$H954,Lists!$N$4:$O$14,2,FALSE)),"",VLOOKUP($B954&amp;" "&amp;$H954,Lists!$N$4:$O$14,2,FALSE))</f>
        <v/>
      </c>
      <c r="H954" s="25" t="str">
        <f>IF(ISERROR(VLOOKUP($F954,Lists!$L$4:$M$7,2,FALSE)),"",VLOOKUP($F954,Lists!$L$4:$M$7,2,FALSE))</f>
        <v/>
      </c>
      <c r="I954" s="96" t="str">
        <f t="shared" si="32"/>
        <v/>
      </c>
      <c r="J954" s="25" t="str">
        <f t="shared" si="33"/>
        <v/>
      </c>
      <c r="K954" s="25" t="str">
        <f>IF(ISERROR(VLOOKUP($B954,Lists!$B$4:$K$12,10,FALSE)),"",IF(B954="Hydrogen",LOOKUP(D954,Lists!$AL$4:$AL$7,Lists!$AM$4:$AM$7),VLOOKUP($B954,Lists!$B$4:$K$12,10,FALSE)))</f>
        <v/>
      </c>
      <c r="L954" s="4"/>
      <c r="M954" s="4"/>
    </row>
    <row r="955" spans="1:13" x14ac:dyDescent="0.25">
      <c r="A955" s="12"/>
      <c r="B955" s="18" t="s">
        <v>758</v>
      </c>
      <c r="C955" s="12" t="str">
        <f>IF(ISERROR(VLOOKUP($B955,Lists!$B$4:$C$12,2,FALSE)),"",VLOOKUP($B955,Lists!$B$4:$C$12,2,FALSE))</f>
        <v/>
      </c>
      <c r="D955" s="18" t="s">
        <v>801</v>
      </c>
      <c r="E955" s="25"/>
      <c r="F955" s="25" t="s">
        <v>1117</v>
      </c>
      <c r="G955" s="25" t="str">
        <f>IF(ISERROR(VLOOKUP($B955&amp;" "&amp;$H955,Lists!$N$4:$O$14,2,FALSE)),"",VLOOKUP($B955&amp;" "&amp;$H955,Lists!$N$4:$O$14,2,FALSE))</f>
        <v/>
      </c>
      <c r="H955" s="25" t="str">
        <f>IF(ISERROR(VLOOKUP($F955,Lists!$L$4:$M$7,2,FALSE)),"",VLOOKUP($F955,Lists!$L$4:$M$7,2,FALSE))</f>
        <v/>
      </c>
      <c r="I955" s="96" t="str">
        <f t="shared" si="32"/>
        <v/>
      </c>
      <c r="J955" s="25" t="str">
        <f t="shared" si="33"/>
        <v/>
      </c>
      <c r="K955" s="25" t="str">
        <f>IF(ISERROR(VLOOKUP($B955,Lists!$B$4:$K$12,10,FALSE)),"",IF(B955="Hydrogen",LOOKUP(D955,Lists!$AL$4:$AL$7,Lists!$AM$4:$AM$7),VLOOKUP($B955,Lists!$B$4:$K$12,10,FALSE)))</f>
        <v/>
      </c>
      <c r="L955" s="4"/>
      <c r="M955" s="4"/>
    </row>
    <row r="956" spans="1:13" x14ac:dyDescent="0.25">
      <c r="A956" s="12"/>
      <c r="B956" s="18" t="s">
        <v>758</v>
      </c>
      <c r="C956" s="12" t="str">
        <f>IF(ISERROR(VLOOKUP($B956,Lists!$B$4:$C$12,2,FALSE)),"",VLOOKUP($B956,Lists!$B$4:$C$12,2,FALSE))</f>
        <v/>
      </c>
      <c r="D956" s="18" t="s">
        <v>801</v>
      </c>
      <c r="E956" s="25"/>
      <c r="F956" s="25" t="s">
        <v>1117</v>
      </c>
      <c r="G956" s="25" t="str">
        <f>IF(ISERROR(VLOOKUP($B956&amp;" "&amp;$H956,Lists!$N$4:$O$14,2,FALSE)),"",VLOOKUP($B956&amp;" "&amp;$H956,Lists!$N$4:$O$14,2,FALSE))</f>
        <v/>
      </c>
      <c r="H956" s="25" t="str">
        <f>IF(ISERROR(VLOOKUP($F956,Lists!$L$4:$M$7,2,FALSE)),"",VLOOKUP($F956,Lists!$L$4:$M$7,2,FALSE))</f>
        <v/>
      </c>
      <c r="I956" s="96" t="str">
        <f t="shared" si="32"/>
        <v/>
      </c>
      <c r="J956" s="25" t="str">
        <f t="shared" si="33"/>
        <v/>
      </c>
      <c r="K956" s="25" t="str">
        <f>IF(ISERROR(VLOOKUP($B956,Lists!$B$4:$K$12,10,FALSE)),"",IF(B956="Hydrogen",LOOKUP(D956,Lists!$AL$4:$AL$7,Lists!$AM$4:$AM$7),VLOOKUP($B956,Lists!$B$4:$K$12,10,FALSE)))</f>
        <v/>
      </c>
      <c r="L956" s="4"/>
      <c r="M956" s="4"/>
    </row>
    <row r="957" spans="1:13" x14ac:dyDescent="0.25">
      <c r="A957" s="12"/>
      <c r="B957" s="18" t="s">
        <v>758</v>
      </c>
      <c r="C957" s="12" t="str">
        <f>IF(ISERROR(VLOOKUP($B957,Lists!$B$4:$C$12,2,FALSE)),"",VLOOKUP($B957,Lists!$B$4:$C$12,2,FALSE))</f>
        <v/>
      </c>
      <c r="D957" s="18" t="s">
        <v>801</v>
      </c>
      <c r="E957" s="25"/>
      <c r="F957" s="25" t="s">
        <v>1117</v>
      </c>
      <c r="G957" s="25" t="str">
        <f>IF(ISERROR(VLOOKUP($B957&amp;" "&amp;$H957,Lists!$N$4:$O$14,2,FALSE)),"",VLOOKUP($B957&amp;" "&amp;$H957,Lists!$N$4:$O$14,2,FALSE))</f>
        <v/>
      </c>
      <c r="H957" s="25" t="str">
        <f>IF(ISERROR(VLOOKUP($F957,Lists!$L$4:$M$7,2,FALSE)),"",VLOOKUP($F957,Lists!$L$4:$M$7,2,FALSE))</f>
        <v/>
      </c>
      <c r="I957" s="96" t="str">
        <f t="shared" si="32"/>
        <v/>
      </c>
      <c r="J957" s="25" t="str">
        <f t="shared" si="33"/>
        <v/>
      </c>
      <c r="K957" s="25" t="str">
        <f>IF(ISERROR(VLOOKUP($B957,Lists!$B$4:$K$12,10,FALSE)),"",IF(B957="Hydrogen",LOOKUP(D957,Lists!$AL$4:$AL$7,Lists!$AM$4:$AM$7),VLOOKUP($B957,Lists!$B$4:$K$12,10,FALSE)))</f>
        <v/>
      </c>
      <c r="L957" s="4"/>
      <c r="M957" s="4"/>
    </row>
    <row r="958" spans="1:13" x14ac:dyDescent="0.25">
      <c r="A958" s="12"/>
      <c r="B958" s="18" t="s">
        <v>758</v>
      </c>
      <c r="C958" s="12" t="str">
        <f>IF(ISERROR(VLOOKUP($B958,Lists!$B$4:$C$12,2,FALSE)),"",VLOOKUP($B958,Lists!$B$4:$C$12,2,FALSE))</f>
        <v/>
      </c>
      <c r="D958" s="18" t="s">
        <v>801</v>
      </c>
      <c r="E958" s="25"/>
      <c r="F958" s="25" t="s">
        <v>1117</v>
      </c>
      <c r="G958" s="25" t="str">
        <f>IF(ISERROR(VLOOKUP($B958&amp;" "&amp;$H958,Lists!$N$4:$O$14,2,FALSE)),"",VLOOKUP($B958&amp;" "&amp;$H958,Lists!$N$4:$O$14,2,FALSE))</f>
        <v/>
      </c>
      <c r="H958" s="25" t="str">
        <f>IF(ISERROR(VLOOKUP($F958,Lists!$L$4:$M$7,2,FALSE)),"",VLOOKUP($F958,Lists!$L$4:$M$7,2,FALSE))</f>
        <v/>
      </c>
      <c r="I958" s="96" t="str">
        <f t="shared" si="32"/>
        <v/>
      </c>
      <c r="J958" s="25" t="str">
        <f t="shared" si="33"/>
        <v/>
      </c>
      <c r="K958" s="25" t="str">
        <f>IF(ISERROR(VLOOKUP($B958,Lists!$B$4:$K$12,10,FALSE)),"",IF(B958="Hydrogen",LOOKUP(D958,Lists!$AL$4:$AL$7,Lists!$AM$4:$AM$7),VLOOKUP($B958,Lists!$B$4:$K$12,10,FALSE)))</f>
        <v/>
      </c>
      <c r="L958" s="4"/>
      <c r="M958" s="4"/>
    </row>
    <row r="959" spans="1:13" x14ac:dyDescent="0.25">
      <c r="A959" s="12"/>
      <c r="B959" s="18" t="s">
        <v>758</v>
      </c>
      <c r="C959" s="12" t="str">
        <f>IF(ISERROR(VLOOKUP($B959,Lists!$B$4:$C$12,2,FALSE)),"",VLOOKUP($B959,Lists!$B$4:$C$12,2,FALSE))</f>
        <v/>
      </c>
      <c r="D959" s="18" t="s">
        <v>801</v>
      </c>
      <c r="E959" s="25"/>
      <c r="F959" s="25" t="s">
        <v>1117</v>
      </c>
      <c r="G959" s="25" t="str">
        <f>IF(ISERROR(VLOOKUP($B959&amp;" "&amp;$H959,Lists!$N$4:$O$14,2,FALSE)),"",VLOOKUP($B959&amp;" "&amp;$H959,Lists!$N$4:$O$14,2,FALSE))</f>
        <v/>
      </c>
      <c r="H959" s="25" t="str">
        <f>IF(ISERROR(VLOOKUP($F959,Lists!$L$4:$M$7,2,FALSE)),"",VLOOKUP($F959,Lists!$L$4:$M$7,2,FALSE))</f>
        <v/>
      </c>
      <c r="I959" s="96" t="str">
        <f t="shared" si="32"/>
        <v/>
      </c>
      <c r="J959" s="25" t="str">
        <f t="shared" si="33"/>
        <v/>
      </c>
      <c r="K959" s="25" t="str">
        <f>IF(ISERROR(VLOOKUP($B959,Lists!$B$4:$K$12,10,FALSE)),"",IF(B959="Hydrogen",LOOKUP(D959,Lists!$AL$4:$AL$7,Lists!$AM$4:$AM$7),VLOOKUP($B959,Lists!$B$4:$K$12,10,FALSE)))</f>
        <v/>
      </c>
      <c r="L959" s="4"/>
      <c r="M959" s="4"/>
    </row>
    <row r="960" spans="1:13" x14ac:dyDescent="0.25">
      <c r="A960" s="12"/>
      <c r="B960" s="18" t="s">
        <v>758</v>
      </c>
      <c r="C960" s="12" t="str">
        <f>IF(ISERROR(VLOOKUP($B960,Lists!$B$4:$C$12,2,FALSE)),"",VLOOKUP($B960,Lists!$B$4:$C$12,2,FALSE))</f>
        <v/>
      </c>
      <c r="D960" s="18" t="s">
        <v>801</v>
      </c>
      <c r="E960" s="25"/>
      <c r="F960" s="25" t="s">
        <v>1117</v>
      </c>
      <c r="G960" s="25" t="str">
        <f>IF(ISERROR(VLOOKUP($B960&amp;" "&amp;$H960,Lists!$N$4:$O$14,2,FALSE)),"",VLOOKUP($B960&amp;" "&amp;$H960,Lists!$N$4:$O$14,2,FALSE))</f>
        <v/>
      </c>
      <c r="H960" s="25" t="str">
        <f>IF(ISERROR(VLOOKUP($F960,Lists!$L$4:$M$7,2,FALSE)),"",VLOOKUP($F960,Lists!$L$4:$M$7,2,FALSE))</f>
        <v/>
      </c>
      <c r="I960" s="96" t="str">
        <f t="shared" si="32"/>
        <v/>
      </c>
      <c r="J960" s="25" t="str">
        <f t="shared" si="33"/>
        <v/>
      </c>
      <c r="K960" s="25" t="str">
        <f>IF(ISERROR(VLOOKUP($B960,Lists!$B$4:$K$12,10,FALSE)),"",IF(B960="Hydrogen",LOOKUP(D960,Lists!$AL$4:$AL$7,Lists!$AM$4:$AM$7),VLOOKUP($B960,Lists!$B$4:$K$12,10,FALSE)))</f>
        <v/>
      </c>
      <c r="L960" s="4"/>
      <c r="M960" s="4"/>
    </row>
    <row r="961" spans="1:13" x14ac:dyDescent="0.25">
      <c r="A961" s="12"/>
      <c r="B961" s="18" t="s">
        <v>758</v>
      </c>
      <c r="C961" s="12" t="str">
        <f>IF(ISERROR(VLOOKUP($B961,Lists!$B$4:$C$12,2,FALSE)),"",VLOOKUP($B961,Lists!$B$4:$C$12,2,FALSE))</f>
        <v/>
      </c>
      <c r="D961" s="18" t="s">
        <v>801</v>
      </c>
      <c r="E961" s="25"/>
      <c r="F961" s="25" t="s">
        <v>1117</v>
      </c>
      <c r="G961" s="25" t="str">
        <f>IF(ISERROR(VLOOKUP($B961&amp;" "&amp;$H961,Lists!$N$4:$O$14,2,FALSE)),"",VLOOKUP($B961&amp;" "&amp;$H961,Lists!$N$4:$O$14,2,FALSE))</f>
        <v/>
      </c>
      <c r="H961" s="25" t="str">
        <f>IF(ISERROR(VLOOKUP($F961,Lists!$L$4:$M$7,2,FALSE)),"",VLOOKUP($F961,Lists!$L$4:$M$7,2,FALSE))</f>
        <v/>
      </c>
      <c r="I961" s="96" t="str">
        <f t="shared" si="32"/>
        <v/>
      </c>
      <c r="J961" s="25" t="str">
        <f t="shared" si="33"/>
        <v/>
      </c>
      <c r="K961" s="25" t="str">
        <f>IF(ISERROR(VLOOKUP($B961,Lists!$B$4:$K$12,10,FALSE)),"",IF(B961="Hydrogen",LOOKUP(D961,Lists!$AL$4:$AL$7,Lists!$AM$4:$AM$7),VLOOKUP($B961,Lists!$B$4:$K$12,10,FALSE)))</f>
        <v/>
      </c>
      <c r="L961" s="4"/>
      <c r="M961" s="4"/>
    </row>
    <row r="962" spans="1:13" x14ac:dyDescent="0.25">
      <c r="A962" s="12"/>
      <c r="B962" s="18" t="s">
        <v>758</v>
      </c>
      <c r="C962" s="12" t="str">
        <f>IF(ISERROR(VLOOKUP($B962,Lists!$B$4:$C$12,2,FALSE)),"",VLOOKUP($B962,Lists!$B$4:$C$12,2,FALSE))</f>
        <v/>
      </c>
      <c r="D962" s="18" t="s">
        <v>801</v>
      </c>
      <c r="E962" s="25"/>
      <c r="F962" s="25" t="s">
        <v>1117</v>
      </c>
      <c r="G962" s="25" t="str">
        <f>IF(ISERROR(VLOOKUP($B962&amp;" "&amp;$H962,Lists!$N$4:$O$14,2,FALSE)),"",VLOOKUP($B962&amp;" "&amp;$H962,Lists!$N$4:$O$14,2,FALSE))</f>
        <v/>
      </c>
      <c r="H962" s="25" t="str">
        <f>IF(ISERROR(VLOOKUP($F962,Lists!$L$4:$M$7,2,FALSE)),"",VLOOKUP($F962,Lists!$L$4:$M$7,2,FALSE))</f>
        <v/>
      </c>
      <c r="I962" s="96" t="str">
        <f t="shared" si="32"/>
        <v/>
      </c>
      <c r="J962" s="25" t="str">
        <f t="shared" si="33"/>
        <v/>
      </c>
      <c r="K962" s="25" t="str">
        <f>IF(ISERROR(VLOOKUP($B962,Lists!$B$4:$K$12,10,FALSE)),"",IF(B962="Hydrogen",LOOKUP(D962,Lists!$AL$4:$AL$7,Lists!$AM$4:$AM$7),VLOOKUP($B962,Lists!$B$4:$K$12,10,FALSE)))</f>
        <v/>
      </c>
      <c r="L962" s="4"/>
      <c r="M962" s="4"/>
    </row>
    <row r="963" spans="1:13" x14ac:dyDescent="0.25">
      <c r="A963" s="12"/>
      <c r="B963" s="18" t="s">
        <v>758</v>
      </c>
      <c r="C963" s="12" t="str">
        <f>IF(ISERROR(VLOOKUP($B963,Lists!$B$4:$C$12,2,FALSE)),"",VLOOKUP($B963,Lists!$B$4:$C$12,2,FALSE))</f>
        <v/>
      </c>
      <c r="D963" s="18" t="s">
        <v>801</v>
      </c>
      <c r="E963" s="25"/>
      <c r="F963" s="25" t="s">
        <v>1117</v>
      </c>
      <c r="G963" s="25" t="str">
        <f>IF(ISERROR(VLOOKUP($B963&amp;" "&amp;$H963,Lists!$N$4:$O$14,2,FALSE)),"",VLOOKUP($B963&amp;" "&amp;$H963,Lists!$N$4:$O$14,2,FALSE))</f>
        <v/>
      </c>
      <c r="H963" s="25" t="str">
        <f>IF(ISERROR(VLOOKUP($F963,Lists!$L$4:$M$7,2,FALSE)),"",VLOOKUP($F963,Lists!$L$4:$M$7,2,FALSE))</f>
        <v/>
      </c>
      <c r="I963" s="96" t="str">
        <f t="shared" si="32"/>
        <v/>
      </c>
      <c r="J963" s="25" t="str">
        <f t="shared" si="33"/>
        <v/>
      </c>
      <c r="K963" s="25" t="str">
        <f>IF(ISERROR(VLOOKUP($B963,Lists!$B$4:$K$12,10,FALSE)),"",IF(B963="Hydrogen",LOOKUP(D963,Lists!$AL$4:$AL$7,Lists!$AM$4:$AM$7),VLOOKUP($B963,Lists!$B$4:$K$12,10,FALSE)))</f>
        <v/>
      </c>
      <c r="L963" s="4"/>
      <c r="M963" s="4"/>
    </row>
    <row r="964" spans="1:13" x14ac:dyDescent="0.25">
      <c r="A964" s="12"/>
      <c r="B964" s="18" t="s">
        <v>758</v>
      </c>
      <c r="C964" s="12" t="str">
        <f>IF(ISERROR(VLOOKUP($B964,Lists!$B$4:$C$12,2,FALSE)),"",VLOOKUP($B964,Lists!$B$4:$C$12,2,FALSE))</f>
        <v/>
      </c>
      <c r="D964" s="18" t="s">
        <v>801</v>
      </c>
      <c r="E964" s="25"/>
      <c r="F964" s="25" t="s">
        <v>1117</v>
      </c>
      <c r="G964" s="25" t="str">
        <f>IF(ISERROR(VLOOKUP($B964&amp;" "&amp;$H964,Lists!$N$4:$O$14,2,FALSE)),"",VLOOKUP($B964&amp;" "&amp;$H964,Lists!$N$4:$O$14,2,FALSE))</f>
        <v/>
      </c>
      <c r="H964" s="25" t="str">
        <f>IF(ISERROR(VLOOKUP($F964,Lists!$L$4:$M$7,2,FALSE)),"",VLOOKUP($F964,Lists!$L$4:$M$7,2,FALSE))</f>
        <v/>
      </c>
      <c r="I964" s="96" t="str">
        <f t="shared" si="32"/>
        <v/>
      </c>
      <c r="J964" s="25" t="str">
        <f t="shared" si="33"/>
        <v/>
      </c>
      <c r="K964" s="25" t="str">
        <f>IF(ISERROR(VLOOKUP($B964,Lists!$B$4:$K$12,10,FALSE)),"",IF(B964="Hydrogen",LOOKUP(D964,Lists!$AL$4:$AL$7,Lists!$AM$4:$AM$7),VLOOKUP($B964,Lists!$B$4:$K$12,10,FALSE)))</f>
        <v/>
      </c>
      <c r="L964" s="4"/>
      <c r="M964" s="4"/>
    </row>
    <row r="965" spans="1:13" x14ac:dyDescent="0.25">
      <c r="A965" s="12"/>
      <c r="B965" s="18" t="s">
        <v>758</v>
      </c>
      <c r="C965" s="12" t="str">
        <f>IF(ISERROR(VLOOKUP($B965,Lists!$B$4:$C$12,2,FALSE)),"",VLOOKUP($B965,Lists!$B$4:$C$12,2,FALSE))</f>
        <v/>
      </c>
      <c r="D965" s="18" t="s">
        <v>801</v>
      </c>
      <c r="E965" s="25"/>
      <c r="F965" s="25" t="s">
        <v>1117</v>
      </c>
      <c r="G965" s="25" t="str">
        <f>IF(ISERROR(VLOOKUP($B965&amp;" "&amp;$H965,Lists!$N$4:$O$14,2,FALSE)),"",VLOOKUP($B965&amp;" "&amp;$H965,Lists!$N$4:$O$14,2,FALSE))</f>
        <v/>
      </c>
      <c r="H965" s="25" t="str">
        <f>IF(ISERROR(VLOOKUP($F965,Lists!$L$4:$M$7,2,FALSE)),"",VLOOKUP($F965,Lists!$L$4:$M$7,2,FALSE))</f>
        <v/>
      </c>
      <c r="I965" s="96" t="str">
        <f t="shared" si="32"/>
        <v/>
      </c>
      <c r="J965" s="25" t="str">
        <f t="shared" si="33"/>
        <v/>
      </c>
      <c r="K965" s="25" t="str">
        <f>IF(ISERROR(VLOOKUP($B965,Lists!$B$4:$K$12,10,FALSE)),"",IF(B965="Hydrogen",LOOKUP(D965,Lists!$AL$4:$AL$7,Lists!$AM$4:$AM$7),VLOOKUP($B965,Lists!$B$4:$K$12,10,FALSE)))</f>
        <v/>
      </c>
      <c r="L965" s="4"/>
      <c r="M965" s="4"/>
    </row>
    <row r="966" spans="1:13" x14ac:dyDescent="0.25">
      <c r="A966" s="12"/>
      <c r="B966" s="18" t="s">
        <v>758</v>
      </c>
      <c r="C966" s="12" t="str">
        <f>IF(ISERROR(VLOOKUP($B966,Lists!$B$4:$C$12,2,FALSE)),"",VLOOKUP($B966,Lists!$B$4:$C$12,2,FALSE))</f>
        <v/>
      </c>
      <c r="D966" s="18" t="s">
        <v>801</v>
      </c>
      <c r="E966" s="25"/>
      <c r="F966" s="25" t="s">
        <v>1117</v>
      </c>
      <c r="G966" s="25" t="str">
        <f>IF(ISERROR(VLOOKUP($B966&amp;" "&amp;$H966,Lists!$N$4:$O$14,2,FALSE)),"",VLOOKUP($B966&amp;" "&amp;$H966,Lists!$N$4:$O$14,2,FALSE))</f>
        <v/>
      </c>
      <c r="H966" s="25" t="str">
        <f>IF(ISERROR(VLOOKUP($F966,Lists!$L$4:$M$7,2,FALSE)),"",VLOOKUP($F966,Lists!$L$4:$M$7,2,FALSE))</f>
        <v/>
      </c>
      <c r="I966" s="96" t="str">
        <f t="shared" si="32"/>
        <v/>
      </c>
      <c r="J966" s="25" t="str">
        <f t="shared" si="33"/>
        <v/>
      </c>
      <c r="K966" s="25" t="str">
        <f>IF(ISERROR(VLOOKUP($B966,Lists!$B$4:$K$12,10,FALSE)),"",IF(B966="Hydrogen",LOOKUP(D966,Lists!$AL$4:$AL$7,Lists!$AM$4:$AM$7),VLOOKUP($B966,Lists!$B$4:$K$12,10,FALSE)))</f>
        <v/>
      </c>
      <c r="L966" s="4"/>
      <c r="M966" s="4"/>
    </row>
    <row r="967" spans="1:13" x14ac:dyDescent="0.25">
      <c r="A967" s="12"/>
      <c r="B967" s="18" t="s">
        <v>758</v>
      </c>
      <c r="C967" s="12" t="str">
        <f>IF(ISERROR(VLOOKUP($B967,Lists!$B$4:$C$12,2,FALSE)),"",VLOOKUP($B967,Lists!$B$4:$C$12,2,FALSE))</f>
        <v/>
      </c>
      <c r="D967" s="18" t="s">
        <v>801</v>
      </c>
      <c r="E967" s="25"/>
      <c r="F967" s="25" t="s">
        <v>1117</v>
      </c>
      <c r="G967" s="25" t="str">
        <f>IF(ISERROR(VLOOKUP($B967&amp;" "&amp;$H967,Lists!$N$4:$O$14,2,FALSE)),"",VLOOKUP($B967&amp;" "&amp;$H967,Lists!$N$4:$O$14,2,FALSE))</f>
        <v/>
      </c>
      <c r="H967" s="25" t="str">
        <f>IF(ISERROR(VLOOKUP($F967,Lists!$L$4:$M$7,2,FALSE)),"",VLOOKUP($F967,Lists!$L$4:$M$7,2,FALSE))</f>
        <v/>
      </c>
      <c r="I967" s="96" t="str">
        <f t="shared" ref="I967:I1000" si="34">IFERROR(IF(B967="Hydrogen",(E967*G967)*0.4,E967*G967),"")</f>
        <v/>
      </c>
      <c r="J967" s="25" t="str">
        <f t="shared" si="33"/>
        <v/>
      </c>
      <c r="K967" s="25" t="str">
        <f>IF(ISERROR(VLOOKUP($B967,Lists!$B$4:$K$12,10,FALSE)),"",IF(B967="Hydrogen",LOOKUP(D967,Lists!$AL$4:$AL$7,Lists!$AM$4:$AM$7),VLOOKUP($B967,Lists!$B$4:$K$12,10,FALSE)))</f>
        <v/>
      </c>
      <c r="L967" s="4"/>
      <c r="M967" s="4"/>
    </row>
    <row r="968" spans="1:13" x14ac:dyDescent="0.25">
      <c r="A968" s="12"/>
      <c r="B968" s="18" t="s">
        <v>758</v>
      </c>
      <c r="C968" s="12" t="str">
        <f>IF(ISERROR(VLOOKUP($B968,Lists!$B$4:$C$12,2,FALSE)),"",VLOOKUP($B968,Lists!$B$4:$C$12,2,FALSE))</f>
        <v/>
      </c>
      <c r="D968" s="18" t="s">
        <v>801</v>
      </c>
      <c r="E968" s="25"/>
      <c r="F968" s="25" t="s">
        <v>1117</v>
      </c>
      <c r="G968" s="25" t="str">
        <f>IF(ISERROR(VLOOKUP($B968&amp;" "&amp;$H968,Lists!$N$4:$O$14,2,FALSE)),"",VLOOKUP($B968&amp;" "&amp;$H968,Lists!$N$4:$O$14,2,FALSE))</f>
        <v/>
      </c>
      <c r="H968" s="25" t="str">
        <f>IF(ISERROR(VLOOKUP($F968,Lists!$L$4:$M$7,2,FALSE)),"",VLOOKUP($F968,Lists!$L$4:$M$7,2,FALSE))</f>
        <v/>
      </c>
      <c r="I968" s="96" t="str">
        <f t="shared" si="34"/>
        <v/>
      </c>
      <c r="J968" s="25" t="str">
        <f t="shared" ref="J968:J1000" si="35">IF(ISERROR(E968*G968),"",E968*G968)</f>
        <v/>
      </c>
      <c r="K968" s="25" t="str">
        <f>IF(ISERROR(VLOOKUP($B968,Lists!$B$4:$K$12,10,FALSE)),"",IF(B968="Hydrogen",LOOKUP(D968,Lists!$AL$4:$AL$7,Lists!$AM$4:$AM$7),VLOOKUP($B968,Lists!$B$4:$K$12,10,FALSE)))</f>
        <v/>
      </c>
      <c r="L968" s="4"/>
      <c r="M968" s="4"/>
    </row>
    <row r="969" spans="1:13" x14ac:dyDescent="0.25">
      <c r="A969" s="12"/>
      <c r="B969" s="18" t="s">
        <v>758</v>
      </c>
      <c r="C969" s="12" t="str">
        <f>IF(ISERROR(VLOOKUP($B969,Lists!$B$4:$C$12,2,FALSE)),"",VLOOKUP($B969,Lists!$B$4:$C$12,2,FALSE))</f>
        <v/>
      </c>
      <c r="D969" s="18" t="s">
        <v>801</v>
      </c>
      <c r="E969" s="25"/>
      <c r="F969" s="25" t="s">
        <v>1117</v>
      </c>
      <c r="G969" s="25" t="str">
        <f>IF(ISERROR(VLOOKUP($B969&amp;" "&amp;$H969,Lists!$N$4:$O$14,2,FALSE)),"",VLOOKUP($B969&amp;" "&amp;$H969,Lists!$N$4:$O$14,2,FALSE))</f>
        <v/>
      </c>
      <c r="H969" s="25" t="str">
        <f>IF(ISERROR(VLOOKUP($F969,Lists!$L$4:$M$7,2,FALSE)),"",VLOOKUP($F969,Lists!$L$4:$M$7,2,FALSE))</f>
        <v/>
      </c>
      <c r="I969" s="96" t="str">
        <f t="shared" si="34"/>
        <v/>
      </c>
      <c r="J969" s="25" t="str">
        <f t="shared" si="35"/>
        <v/>
      </c>
      <c r="K969" s="25" t="str">
        <f>IF(ISERROR(VLOOKUP($B969,Lists!$B$4:$K$12,10,FALSE)),"",IF(B969="Hydrogen",LOOKUP(D969,Lists!$AL$4:$AL$7,Lists!$AM$4:$AM$7),VLOOKUP($B969,Lists!$B$4:$K$12,10,FALSE)))</f>
        <v/>
      </c>
      <c r="L969" s="4"/>
      <c r="M969" s="4"/>
    </row>
    <row r="970" spans="1:13" x14ac:dyDescent="0.25">
      <c r="A970" s="12"/>
      <c r="B970" s="18" t="s">
        <v>758</v>
      </c>
      <c r="C970" s="12" t="str">
        <f>IF(ISERROR(VLOOKUP($B970,Lists!$B$4:$C$12,2,FALSE)),"",VLOOKUP($B970,Lists!$B$4:$C$12,2,FALSE))</f>
        <v/>
      </c>
      <c r="D970" s="18" t="s">
        <v>801</v>
      </c>
      <c r="E970" s="25"/>
      <c r="F970" s="25" t="s">
        <v>1117</v>
      </c>
      <c r="G970" s="25" t="str">
        <f>IF(ISERROR(VLOOKUP($B970&amp;" "&amp;$H970,Lists!$N$4:$O$14,2,FALSE)),"",VLOOKUP($B970&amp;" "&amp;$H970,Lists!$N$4:$O$14,2,FALSE))</f>
        <v/>
      </c>
      <c r="H970" s="25" t="str">
        <f>IF(ISERROR(VLOOKUP($F970,Lists!$L$4:$M$7,2,FALSE)),"",VLOOKUP($F970,Lists!$L$4:$M$7,2,FALSE))</f>
        <v/>
      </c>
      <c r="I970" s="96" t="str">
        <f t="shared" si="34"/>
        <v/>
      </c>
      <c r="J970" s="25" t="str">
        <f t="shared" si="35"/>
        <v/>
      </c>
      <c r="K970" s="25" t="str">
        <f>IF(ISERROR(VLOOKUP($B970,Lists!$B$4:$K$12,10,FALSE)),"",IF(B970="Hydrogen",LOOKUP(D970,Lists!$AL$4:$AL$7,Lists!$AM$4:$AM$7),VLOOKUP($B970,Lists!$B$4:$K$12,10,FALSE)))</f>
        <v/>
      </c>
      <c r="L970" s="4"/>
      <c r="M970" s="4"/>
    </row>
    <row r="971" spans="1:13" x14ac:dyDescent="0.25">
      <c r="A971" s="12"/>
      <c r="B971" s="18" t="s">
        <v>758</v>
      </c>
      <c r="C971" s="12" t="str">
        <f>IF(ISERROR(VLOOKUP($B971,Lists!$B$4:$C$12,2,FALSE)),"",VLOOKUP($B971,Lists!$B$4:$C$12,2,FALSE))</f>
        <v/>
      </c>
      <c r="D971" s="18" t="s">
        <v>801</v>
      </c>
      <c r="E971" s="25"/>
      <c r="F971" s="25" t="s">
        <v>1117</v>
      </c>
      <c r="G971" s="25" t="str">
        <f>IF(ISERROR(VLOOKUP($B971&amp;" "&amp;$H971,Lists!$N$4:$O$14,2,FALSE)),"",VLOOKUP($B971&amp;" "&amp;$H971,Lists!$N$4:$O$14,2,FALSE))</f>
        <v/>
      </c>
      <c r="H971" s="25" t="str">
        <f>IF(ISERROR(VLOOKUP($F971,Lists!$L$4:$M$7,2,FALSE)),"",VLOOKUP($F971,Lists!$L$4:$M$7,2,FALSE))</f>
        <v/>
      </c>
      <c r="I971" s="96" t="str">
        <f t="shared" si="34"/>
        <v/>
      </c>
      <c r="J971" s="25" t="str">
        <f t="shared" si="35"/>
        <v/>
      </c>
      <c r="K971" s="25" t="str">
        <f>IF(ISERROR(VLOOKUP($B971,Lists!$B$4:$K$12,10,FALSE)),"",IF(B971="Hydrogen",LOOKUP(D971,Lists!$AL$4:$AL$7,Lists!$AM$4:$AM$7),VLOOKUP($B971,Lists!$B$4:$K$12,10,FALSE)))</f>
        <v/>
      </c>
      <c r="L971" s="4"/>
      <c r="M971" s="4"/>
    </row>
    <row r="972" spans="1:13" x14ac:dyDescent="0.25">
      <c r="A972" s="12"/>
      <c r="B972" s="18" t="s">
        <v>758</v>
      </c>
      <c r="C972" s="12" t="str">
        <f>IF(ISERROR(VLOOKUP($B972,Lists!$B$4:$C$12,2,FALSE)),"",VLOOKUP($B972,Lists!$B$4:$C$12,2,FALSE))</f>
        <v/>
      </c>
      <c r="D972" s="18" t="s">
        <v>801</v>
      </c>
      <c r="E972" s="25"/>
      <c r="F972" s="25" t="s">
        <v>1117</v>
      </c>
      <c r="G972" s="25" t="str">
        <f>IF(ISERROR(VLOOKUP($B972&amp;" "&amp;$H972,Lists!$N$4:$O$14,2,FALSE)),"",VLOOKUP($B972&amp;" "&amp;$H972,Lists!$N$4:$O$14,2,FALSE))</f>
        <v/>
      </c>
      <c r="H972" s="25" t="str">
        <f>IF(ISERROR(VLOOKUP($F972,Lists!$L$4:$M$7,2,FALSE)),"",VLOOKUP($F972,Lists!$L$4:$M$7,2,FALSE))</f>
        <v/>
      </c>
      <c r="I972" s="96" t="str">
        <f t="shared" si="34"/>
        <v/>
      </c>
      <c r="J972" s="25" t="str">
        <f t="shared" si="35"/>
        <v/>
      </c>
      <c r="K972" s="25" t="str">
        <f>IF(ISERROR(VLOOKUP($B972,Lists!$B$4:$K$12,10,FALSE)),"",IF(B972="Hydrogen",LOOKUP(D972,Lists!$AL$4:$AL$7,Lists!$AM$4:$AM$7),VLOOKUP($B972,Lists!$B$4:$K$12,10,FALSE)))</f>
        <v/>
      </c>
      <c r="L972" s="4"/>
      <c r="M972" s="4"/>
    </row>
    <row r="973" spans="1:13" x14ac:dyDescent="0.25">
      <c r="A973" s="12"/>
      <c r="B973" s="18" t="s">
        <v>758</v>
      </c>
      <c r="C973" s="12" t="str">
        <f>IF(ISERROR(VLOOKUP($B973,Lists!$B$4:$C$12,2,FALSE)),"",VLOOKUP($B973,Lists!$B$4:$C$12,2,FALSE))</f>
        <v/>
      </c>
      <c r="D973" s="18" t="s">
        <v>801</v>
      </c>
      <c r="E973" s="25"/>
      <c r="F973" s="25" t="s">
        <v>1117</v>
      </c>
      <c r="G973" s="25" t="str">
        <f>IF(ISERROR(VLOOKUP($B973&amp;" "&amp;$H973,Lists!$N$4:$O$14,2,FALSE)),"",VLOOKUP($B973&amp;" "&amp;$H973,Lists!$N$4:$O$14,2,FALSE))</f>
        <v/>
      </c>
      <c r="H973" s="25" t="str">
        <f>IF(ISERROR(VLOOKUP($F973,Lists!$L$4:$M$7,2,FALSE)),"",VLOOKUP($F973,Lists!$L$4:$M$7,2,FALSE))</f>
        <v/>
      </c>
      <c r="I973" s="96" t="str">
        <f t="shared" si="34"/>
        <v/>
      </c>
      <c r="J973" s="25" t="str">
        <f t="shared" si="35"/>
        <v/>
      </c>
      <c r="K973" s="25" t="str">
        <f>IF(ISERROR(VLOOKUP($B973,Lists!$B$4:$K$12,10,FALSE)),"",IF(B973="Hydrogen",LOOKUP(D973,Lists!$AL$4:$AL$7,Lists!$AM$4:$AM$7),VLOOKUP($B973,Lists!$B$4:$K$12,10,FALSE)))</f>
        <v/>
      </c>
      <c r="L973" s="4"/>
      <c r="M973" s="4"/>
    </row>
    <row r="974" spans="1:13" x14ac:dyDescent="0.25">
      <c r="A974" s="12"/>
      <c r="B974" s="18" t="s">
        <v>758</v>
      </c>
      <c r="C974" s="12" t="str">
        <f>IF(ISERROR(VLOOKUP($B974,Lists!$B$4:$C$12,2,FALSE)),"",VLOOKUP($B974,Lists!$B$4:$C$12,2,FALSE))</f>
        <v/>
      </c>
      <c r="D974" s="18" t="s">
        <v>801</v>
      </c>
      <c r="E974" s="25"/>
      <c r="F974" s="25" t="s">
        <v>1117</v>
      </c>
      <c r="G974" s="25" t="str">
        <f>IF(ISERROR(VLOOKUP($B974&amp;" "&amp;$H974,Lists!$N$4:$O$14,2,FALSE)),"",VLOOKUP($B974&amp;" "&amp;$H974,Lists!$N$4:$O$14,2,FALSE))</f>
        <v/>
      </c>
      <c r="H974" s="25" t="str">
        <f>IF(ISERROR(VLOOKUP($F974,Lists!$L$4:$M$7,2,FALSE)),"",VLOOKUP($F974,Lists!$L$4:$M$7,2,FALSE))</f>
        <v/>
      </c>
      <c r="I974" s="96" t="str">
        <f t="shared" si="34"/>
        <v/>
      </c>
      <c r="J974" s="25" t="str">
        <f t="shared" si="35"/>
        <v/>
      </c>
      <c r="K974" s="25" t="str">
        <f>IF(ISERROR(VLOOKUP($B974,Lists!$B$4:$K$12,10,FALSE)),"",IF(B974="Hydrogen",LOOKUP(D974,Lists!$AL$4:$AL$7,Lists!$AM$4:$AM$7),VLOOKUP($B974,Lists!$B$4:$K$12,10,FALSE)))</f>
        <v/>
      </c>
      <c r="L974" s="4"/>
      <c r="M974" s="4"/>
    </row>
    <row r="975" spans="1:13" x14ac:dyDescent="0.25">
      <c r="A975" s="12"/>
      <c r="B975" s="18" t="s">
        <v>758</v>
      </c>
      <c r="C975" s="12" t="str">
        <f>IF(ISERROR(VLOOKUP($B975,Lists!$B$4:$C$12,2,FALSE)),"",VLOOKUP($B975,Lists!$B$4:$C$12,2,FALSE))</f>
        <v/>
      </c>
      <c r="D975" s="18" t="s">
        <v>801</v>
      </c>
      <c r="E975" s="25"/>
      <c r="F975" s="25" t="s">
        <v>1117</v>
      </c>
      <c r="G975" s="25" t="str">
        <f>IF(ISERROR(VLOOKUP($B975&amp;" "&amp;$H975,Lists!$N$4:$O$14,2,FALSE)),"",VLOOKUP($B975&amp;" "&amp;$H975,Lists!$N$4:$O$14,2,FALSE))</f>
        <v/>
      </c>
      <c r="H975" s="25" t="str">
        <f>IF(ISERROR(VLOOKUP($F975,Lists!$L$4:$M$7,2,FALSE)),"",VLOOKUP($F975,Lists!$L$4:$M$7,2,FALSE))</f>
        <v/>
      </c>
      <c r="I975" s="96" t="str">
        <f t="shared" si="34"/>
        <v/>
      </c>
      <c r="J975" s="25" t="str">
        <f t="shared" si="35"/>
        <v/>
      </c>
      <c r="K975" s="25" t="str">
        <f>IF(ISERROR(VLOOKUP($B975,Lists!$B$4:$K$12,10,FALSE)),"",IF(B975="Hydrogen",LOOKUP(D975,Lists!$AL$4:$AL$7,Lists!$AM$4:$AM$7),VLOOKUP($B975,Lists!$B$4:$K$12,10,FALSE)))</f>
        <v/>
      </c>
      <c r="L975" s="4"/>
      <c r="M975" s="4"/>
    </row>
    <row r="976" spans="1:13" x14ac:dyDescent="0.25">
      <c r="A976" s="12"/>
      <c r="B976" s="18" t="s">
        <v>758</v>
      </c>
      <c r="C976" s="12" t="str">
        <f>IF(ISERROR(VLOOKUP($B976,Lists!$B$4:$C$12,2,FALSE)),"",VLOOKUP($B976,Lists!$B$4:$C$12,2,FALSE))</f>
        <v/>
      </c>
      <c r="D976" s="18" t="s">
        <v>801</v>
      </c>
      <c r="E976" s="25"/>
      <c r="F976" s="25" t="s">
        <v>1117</v>
      </c>
      <c r="G976" s="25" t="str">
        <f>IF(ISERROR(VLOOKUP($B976&amp;" "&amp;$H976,Lists!$N$4:$O$14,2,FALSE)),"",VLOOKUP($B976&amp;" "&amp;$H976,Lists!$N$4:$O$14,2,FALSE))</f>
        <v/>
      </c>
      <c r="H976" s="25" t="str">
        <f>IF(ISERROR(VLOOKUP($F976,Lists!$L$4:$M$7,2,FALSE)),"",VLOOKUP($F976,Lists!$L$4:$M$7,2,FALSE))</f>
        <v/>
      </c>
      <c r="I976" s="96" t="str">
        <f t="shared" si="34"/>
        <v/>
      </c>
      <c r="J976" s="25" t="str">
        <f t="shared" si="35"/>
        <v/>
      </c>
      <c r="K976" s="25" t="str">
        <f>IF(ISERROR(VLOOKUP($B976,Lists!$B$4:$K$12,10,FALSE)),"",IF(B976="Hydrogen",LOOKUP(D976,Lists!$AL$4:$AL$7,Lists!$AM$4:$AM$7),VLOOKUP($B976,Lists!$B$4:$K$12,10,FALSE)))</f>
        <v/>
      </c>
      <c r="L976" s="4"/>
      <c r="M976" s="4"/>
    </row>
    <row r="977" spans="1:13" x14ac:dyDescent="0.25">
      <c r="A977" s="12"/>
      <c r="B977" s="18" t="s">
        <v>758</v>
      </c>
      <c r="C977" s="12" t="str">
        <f>IF(ISERROR(VLOOKUP($B977,Lists!$B$4:$C$12,2,FALSE)),"",VLOOKUP($B977,Lists!$B$4:$C$12,2,FALSE))</f>
        <v/>
      </c>
      <c r="D977" s="18" t="s">
        <v>801</v>
      </c>
      <c r="E977" s="25"/>
      <c r="F977" s="25" t="s">
        <v>1117</v>
      </c>
      <c r="G977" s="25" t="str">
        <f>IF(ISERROR(VLOOKUP($B977&amp;" "&amp;$H977,Lists!$N$4:$O$14,2,FALSE)),"",VLOOKUP($B977&amp;" "&amp;$H977,Lists!$N$4:$O$14,2,FALSE))</f>
        <v/>
      </c>
      <c r="H977" s="25" t="str">
        <f>IF(ISERROR(VLOOKUP($F977,Lists!$L$4:$M$7,2,FALSE)),"",VLOOKUP($F977,Lists!$L$4:$M$7,2,FALSE))</f>
        <v/>
      </c>
      <c r="I977" s="96" t="str">
        <f t="shared" si="34"/>
        <v/>
      </c>
      <c r="J977" s="25" t="str">
        <f t="shared" si="35"/>
        <v/>
      </c>
      <c r="K977" s="25" t="str">
        <f>IF(ISERROR(VLOOKUP($B977,Lists!$B$4:$K$12,10,FALSE)),"",IF(B977="Hydrogen",LOOKUP(D977,Lists!$AL$4:$AL$7,Lists!$AM$4:$AM$7),VLOOKUP($B977,Lists!$B$4:$K$12,10,FALSE)))</f>
        <v/>
      </c>
      <c r="L977" s="4"/>
      <c r="M977" s="4"/>
    </row>
    <row r="978" spans="1:13" x14ac:dyDescent="0.25">
      <c r="A978" s="12"/>
      <c r="B978" s="18" t="s">
        <v>758</v>
      </c>
      <c r="C978" s="12" t="str">
        <f>IF(ISERROR(VLOOKUP($B978,Lists!$B$4:$C$12,2,FALSE)),"",VLOOKUP($B978,Lists!$B$4:$C$12,2,FALSE))</f>
        <v/>
      </c>
      <c r="D978" s="18" t="s">
        <v>801</v>
      </c>
      <c r="E978" s="25"/>
      <c r="F978" s="25" t="s">
        <v>1117</v>
      </c>
      <c r="G978" s="25" t="str">
        <f>IF(ISERROR(VLOOKUP($B978&amp;" "&amp;$H978,Lists!$N$4:$O$14,2,FALSE)),"",VLOOKUP($B978&amp;" "&amp;$H978,Lists!$N$4:$O$14,2,FALSE))</f>
        <v/>
      </c>
      <c r="H978" s="25" t="str">
        <f>IF(ISERROR(VLOOKUP($F978,Lists!$L$4:$M$7,2,FALSE)),"",VLOOKUP($F978,Lists!$L$4:$M$7,2,FALSE))</f>
        <v/>
      </c>
      <c r="I978" s="96" t="str">
        <f t="shared" si="34"/>
        <v/>
      </c>
      <c r="J978" s="25" t="str">
        <f t="shared" si="35"/>
        <v/>
      </c>
      <c r="K978" s="25" t="str">
        <f>IF(ISERROR(VLOOKUP($B978,Lists!$B$4:$K$12,10,FALSE)),"",IF(B978="Hydrogen",LOOKUP(D978,Lists!$AL$4:$AL$7,Lists!$AM$4:$AM$7),VLOOKUP($B978,Lists!$B$4:$K$12,10,FALSE)))</f>
        <v/>
      </c>
      <c r="L978" s="4"/>
      <c r="M978" s="4"/>
    </row>
    <row r="979" spans="1:13" x14ac:dyDescent="0.25">
      <c r="A979" s="12"/>
      <c r="B979" s="18" t="s">
        <v>758</v>
      </c>
      <c r="C979" s="12" t="str">
        <f>IF(ISERROR(VLOOKUP($B979,Lists!$B$4:$C$12,2,FALSE)),"",VLOOKUP($B979,Lists!$B$4:$C$12,2,FALSE))</f>
        <v/>
      </c>
      <c r="D979" s="18" t="s">
        <v>801</v>
      </c>
      <c r="E979" s="25"/>
      <c r="F979" s="25" t="s">
        <v>1117</v>
      </c>
      <c r="G979" s="25" t="str">
        <f>IF(ISERROR(VLOOKUP($B979&amp;" "&amp;$H979,Lists!$N$4:$O$14,2,FALSE)),"",VLOOKUP($B979&amp;" "&amp;$H979,Lists!$N$4:$O$14,2,FALSE))</f>
        <v/>
      </c>
      <c r="H979" s="25" t="str">
        <f>IF(ISERROR(VLOOKUP($F979,Lists!$L$4:$M$7,2,FALSE)),"",VLOOKUP($F979,Lists!$L$4:$M$7,2,FALSE))</f>
        <v/>
      </c>
      <c r="I979" s="96" t="str">
        <f t="shared" si="34"/>
        <v/>
      </c>
      <c r="J979" s="25" t="str">
        <f t="shared" si="35"/>
        <v/>
      </c>
      <c r="K979" s="25" t="str">
        <f>IF(ISERROR(VLOOKUP($B979,Lists!$B$4:$K$12,10,FALSE)),"",IF(B979="Hydrogen",LOOKUP(D979,Lists!$AL$4:$AL$7,Lists!$AM$4:$AM$7),VLOOKUP($B979,Lists!$B$4:$K$12,10,FALSE)))</f>
        <v/>
      </c>
      <c r="L979" s="4"/>
      <c r="M979" s="4"/>
    </row>
    <row r="980" spans="1:13" x14ac:dyDescent="0.25">
      <c r="A980" s="12"/>
      <c r="B980" s="18" t="s">
        <v>758</v>
      </c>
      <c r="C980" s="12" t="str">
        <f>IF(ISERROR(VLOOKUP($B980,Lists!$B$4:$C$12,2,FALSE)),"",VLOOKUP($B980,Lists!$B$4:$C$12,2,FALSE))</f>
        <v/>
      </c>
      <c r="D980" s="18" t="s">
        <v>801</v>
      </c>
      <c r="E980" s="25"/>
      <c r="F980" s="25" t="s">
        <v>1117</v>
      </c>
      <c r="G980" s="25" t="str">
        <f>IF(ISERROR(VLOOKUP($B980&amp;" "&amp;$H980,Lists!$N$4:$O$14,2,FALSE)),"",VLOOKUP($B980&amp;" "&amp;$H980,Lists!$N$4:$O$14,2,FALSE))</f>
        <v/>
      </c>
      <c r="H980" s="25" t="str">
        <f>IF(ISERROR(VLOOKUP($F980,Lists!$L$4:$M$7,2,FALSE)),"",VLOOKUP($F980,Lists!$L$4:$M$7,2,FALSE))</f>
        <v/>
      </c>
      <c r="I980" s="96" t="str">
        <f t="shared" si="34"/>
        <v/>
      </c>
      <c r="J980" s="25" t="str">
        <f t="shared" si="35"/>
        <v/>
      </c>
      <c r="K980" s="25" t="str">
        <f>IF(ISERROR(VLOOKUP($B980,Lists!$B$4:$K$12,10,FALSE)),"",IF(B980="Hydrogen",LOOKUP(D980,Lists!$AL$4:$AL$7,Lists!$AM$4:$AM$7),VLOOKUP($B980,Lists!$B$4:$K$12,10,FALSE)))</f>
        <v/>
      </c>
      <c r="L980" s="4"/>
      <c r="M980" s="4"/>
    </row>
    <row r="981" spans="1:13" x14ac:dyDescent="0.25">
      <c r="A981" s="12"/>
      <c r="B981" s="18" t="s">
        <v>758</v>
      </c>
      <c r="C981" s="12" t="str">
        <f>IF(ISERROR(VLOOKUP($B981,Lists!$B$4:$C$12,2,FALSE)),"",VLOOKUP($B981,Lists!$B$4:$C$12,2,FALSE))</f>
        <v/>
      </c>
      <c r="D981" s="18" t="s">
        <v>801</v>
      </c>
      <c r="E981" s="25"/>
      <c r="F981" s="25" t="s">
        <v>1117</v>
      </c>
      <c r="G981" s="25" t="str">
        <f>IF(ISERROR(VLOOKUP($B981&amp;" "&amp;$H981,Lists!$N$4:$O$14,2,FALSE)),"",VLOOKUP($B981&amp;" "&amp;$H981,Lists!$N$4:$O$14,2,FALSE))</f>
        <v/>
      </c>
      <c r="H981" s="25" t="str">
        <f>IF(ISERROR(VLOOKUP($F981,Lists!$L$4:$M$7,2,FALSE)),"",VLOOKUP($F981,Lists!$L$4:$M$7,2,FALSE))</f>
        <v/>
      </c>
      <c r="I981" s="96" t="str">
        <f t="shared" si="34"/>
        <v/>
      </c>
      <c r="J981" s="25" t="str">
        <f t="shared" si="35"/>
        <v/>
      </c>
      <c r="K981" s="25" t="str">
        <f>IF(ISERROR(VLOOKUP($B981,Lists!$B$4:$K$12,10,FALSE)),"",IF(B981="Hydrogen",LOOKUP(D981,Lists!$AL$4:$AL$7,Lists!$AM$4:$AM$7),VLOOKUP($B981,Lists!$B$4:$K$12,10,FALSE)))</f>
        <v/>
      </c>
      <c r="L981" s="4"/>
      <c r="M981" s="4"/>
    </row>
    <row r="982" spans="1:13" x14ac:dyDescent="0.25">
      <c r="A982" s="12"/>
      <c r="B982" s="18" t="s">
        <v>758</v>
      </c>
      <c r="C982" s="12" t="str">
        <f>IF(ISERROR(VLOOKUP($B982,Lists!$B$4:$C$12,2,FALSE)),"",VLOOKUP($B982,Lists!$B$4:$C$12,2,FALSE))</f>
        <v/>
      </c>
      <c r="D982" s="18" t="s">
        <v>801</v>
      </c>
      <c r="E982" s="25"/>
      <c r="F982" s="25" t="s">
        <v>1117</v>
      </c>
      <c r="G982" s="25" t="str">
        <f>IF(ISERROR(VLOOKUP($B982&amp;" "&amp;$H982,Lists!$N$4:$O$14,2,FALSE)),"",VLOOKUP($B982&amp;" "&amp;$H982,Lists!$N$4:$O$14,2,FALSE))</f>
        <v/>
      </c>
      <c r="H982" s="25" t="str">
        <f>IF(ISERROR(VLOOKUP($F982,Lists!$L$4:$M$7,2,FALSE)),"",VLOOKUP($F982,Lists!$L$4:$M$7,2,FALSE))</f>
        <v/>
      </c>
      <c r="I982" s="96" t="str">
        <f t="shared" si="34"/>
        <v/>
      </c>
      <c r="J982" s="25" t="str">
        <f t="shared" si="35"/>
        <v/>
      </c>
      <c r="K982" s="25" t="str">
        <f>IF(ISERROR(VLOOKUP($B982,Lists!$B$4:$K$12,10,FALSE)),"",IF(B982="Hydrogen",LOOKUP(D982,Lists!$AL$4:$AL$7,Lists!$AM$4:$AM$7),VLOOKUP($B982,Lists!$B$4:$K$12,10,FALSE)))</f>
        <v/>
      </c>
      <c r="L982" s="4"/>
      <c r="M982" s="4"/>
    </row>
    <row r="983" spans="1:13" x14ac:dyDescent="0.25">
      <c r="A983" s="12"/>
      <c r="B983" s="18" t="s">
        <v>758</v>
      </c>
      <c r="C983" s="12" t="str">
        <f>IF(ISERROR(VLOOKUP($B983,Lists!$B$4:$C$12,2,FALSE)),"",VLOOKUP($B983,Lists!$B$4:$C$12,2,FALSE))</f>
        <v/>
      </c>
      <c r="D983" s="18" t="s">
        <v>801</v>
      </c>
      <c r="E983" s="25"/>
      <c r="F983" s="25" t="s">
        <v>1117</v>
      </c>
      <c r="G983" s="25" t="str">
        <f>IF(ISERROR(VLOOKUP($B983&amp;" "&amp;$H983,Lists!$N$4:$O$14,2,FALSE)),"",VLOOKUP($B983&amp;" "&amp;$H983,Lists!$N$4:$O$14,2,FALSE))</f>
        <v/>
      </c>
      <c r="H983" s="25" t="str">
        <f>IF(ISERROR(VLOOKUP($F983,Lists!$L$4:$M$7,2,FALSE)),"",VLOOKUP($F983,Lists!$L$4:$M$7,2,FALSE))</f>
        <v/>
      </c>
      <c r="I983" s="96" t="str">
        <f t="shared" si="34"/>
        <v/>
      </c>
      <c r="J983" s="25" t="str">
        <f t="shared" si="35"/>
        <v/>
      </c>
      <c r="K983" s="25" t="str">
        <f>IF(ISERROR(VLOOKUP($B983,Lists!$B$4:$K$12,10,FALSE)),"",IF(B983="Hydrogen",LOOKUP(D983,Lists!$AL$4:$AL$7,Lists!$AM$4:$AM$7),VLOOKUP($B983,Lists!$B$4:$K$12,10,FALSE)))</f>
        <v/>
      </c>
      <c r="L983" s="4"/>
      <c r="M983" s="4"/>
    </row>
    <row r="984" spans="1:13" x14ac:dyDescent="0.25">
      <c r="A984" s="12"/>
      <c r="B984" s="18" t="s">
        <v>758</v>
      </c>
      <c r="C984" s="12" t="str">
        <f>IF(ISERROR(VLOOKUP($B984,Lists!$B$4:$C$12,2,FALSE)),"",VLOOKUP($B984,Lists!$B$4:$C$12,2,FALSE))</f>
        <v/>
      </c>
      <c r="D984" s="18" t="s">
        <v>801</v>
      </c>
      <c r="E984" s="25"/>
      <c r="F984" s="25" t="s">
        <v>1117</v>
      </c>
      <c r="G984" s="25" t="str">
        <f>IF(ISERROR(VLOOKUP($B984&amp;" "&amp;$H984,Lists!$N$4:$O$14,2,FALSE)),"",VLOOKUP($B984&amp;" "&amp;$H984,Lists!$N$4:$O$14,2,FALSE))</f>
        <v/>
      </c>
      <c r="H984" s="25" t="str">
        <f>IF(ISERROR(VLOOKUP($F984,Lists!$L$4:$M$7,2,FALSE)),"",VLOOKUP($F984,Lists!$L$4:$M$7,2,FALSE))</f>
        <v/>
      </c>
      <c r="I984" s="96" t="str">
        <f t="shared" si="34"/>
        <v/>
      </c>
      <c r="J984" s="25" t="str">
        <f t="shared" si="35"/>
        <v/>
      </c>
      <c r="K984" s="25" t="str">
        <f>IF(ISERROR(VLOOKUP($B984,Lists!$B$4:$K$12,10,FALSE)),"",IF(B984="Hydrogen",LOOKUP(D984,Lists!$AL$4:$AL$7,Lists!$AM$4:$AM$7),VLOOKUP($B984,Lists!$B$4:$K$12,10,FALSE)))</f>
        <v/>
      </c>
      <c r="L984" s="4"/>
      <c r="M984" s="4"/>
    </row>
    <row r="985" spans="1:13" x14ac:dyDescent="0.25">
      <c r="A985" s="12"/>
      <c r="B985" s="18" t="s">
        <v>758</v>
      </c>
      <c r="C985" s="12" t="str">
        <f>IF(ISERROR(VLOOKUP($B985,Lists!$B$4:$C$12,2,FALSE)),"",VLOOKUP($B985,Lists!$B$4:$C$12,2,FALSE))</f>
        <v/>
      </c>
      <c r="D985" s="18" t="s">
        <v>801</v>
      </c>
      <c r="E985" s="25"/>
      <c r="F985" s="25" t="s">
        <v>1117</v>
      </c>
      <c r="G985" s="25" t="str">
        <f>IF(ISERROR(VLOOKUP($B985&amp;" "&amp;$H985,Lists!$N$4:$O$14,2,FALSE)),"",VLOOKUP($B985&amp;" "&amp;$H985,Lists!$N$4:$O$14,2,FALSE))</f>
        <v/>
      </c>
      <c r="H985" s="25" t="str">
        <f>IF(ISERROR(VLOOKUP($F985,Lists!$L$4:$M$7,2,FALSE)),"",VLOOKUP($F985,Lists!$L$4:$M$7,2,FALSE))</f>
        <v/>
      </c>
      <c r="I985" s="96" t="str">
        <f t="shared" si="34"/>
        <v/>
      </c>
      <c r="J985" s="25" t="str">
        <f t="shared" si="35"/>
        <v/>
      </c>
      <c r="K985" s="25" t="str">
        <f>IF(ISERROR(VLOOKUP($B985,Lists!$B$4:$K$12,10,FALSE)),"",IF(B985="Hydrogen",LOOKUP(D985,Lists!$AL$4:$AL$7,Lists!$AM$4:$AM$7),VLOOKUP($B985,Lists!$B$4:$K$12,10,FALSE)))</f>
        <v/>
      </c>
      <c r="L985" s="4"/>
      <c r="M985" s="4"/>
    </row>
    <row r="986" spans="1:13" x14ac:dyDescent="0.25">
      <c r="A986" s="12"/>
      <c r="B986" s="18" t="s">
        <v>758</v>
      </c>
      <c r="C986" s="12" t="str">
        <f>IF(ISERROR(VLOOKUP($B986,Lists!$B$4:$C$12,2,FALSE)),"",VLOOKUP($B986,Lists!$B$4:$C$12,2,FALSE))</f>
        <v/>
      </c>
      <c r="D986" s="18" t="s">
        <v>801</v>
      </c>
      <c r="E986" s="25"/>
      <c r="F986" s="25" t="s">
        <v>1117</v>
      </c>
      <c r="G986" s="25" t="str">
        <f>IF(ISERROR(VLOOKUP($B986&amp;" "&amp;$H986,Lists!$N$4:$O$14,2,FALSE)),"",VLOOKUP($B986&amp;" "&amp;$H986,Lists!$N$4:$O$14,2,FALSE))</f>
        <v/>
      </c>
      <c r="H986" s="25" t="str">
        <f>IF(ISERROR(VLOOKUP($F986,Lists!$L$4:$M$7,2,FALSE)),"",VLOOKUP($F986,Lists!$L$4:$M$7,2,FALSE))</f>
        <v/>
      </c>
      <c r="I986" s="96" t="str">
        <f t="shared" si="34"/>
        <v/>
      </c>
      <c r="J986" s="25" t="str">
        <f t="shared" si="35"/>
        <v/>
      </c>
      <c r="K986" s="25" t="str">
        <f>IF(ISERROR(VLOOKUP($B986,Lists!$B$4:$K$12,10,FALSE)),"",IF(B986="Hydrogen",LOOKUP(D986,Lists!$AL$4:$AL$7,Lists!$AM$4:$AM$7),VLOOKUP($B986,Lists!$B$4:$K$12,10,FALSE)))</f>
        <v/>
      </c>
      <c r="L986" s="4"/>
      <c r="M986" s="4"/>
    </row>
    <row r="987" spans="1:13" x14ac:dyDescent="0.25">
      <c r="A987" s="12"/>
      <c r="B987" s="18" t="s">
        <v>758</v>
      </c>
      <c r="C987" s="12" t="str">
        <f>IF(ISERROR(VLOOKUP($B987,Lists!$B$4:$C$12,2,FALSE)),"",VLOOKUP($B987,Lists!$B$4:$C$12,2,FALSE))</f>
        <v/>
      </c>
      <c r="D987" s="18" t="s">
        <v>801</v>
      </c>
      <c r="E987" s="25"/>
      <c r="F987" s="25" t="s">
        <v>1117</v>
      </c>
      <c r="G987" s="25" t="str">
        <f>IF(ISERROR(VLOOKUP($B987&amp;" "&amp;$H987,Lists!$N$4:$O$14,2,FALSE)),"",VLOOKUP($B987&amp;" "&amp;$H987,Lists!$N$4:$O$14,2,FALSE))</f>
        <v/>
      </c>
      <c r="H987" s="25" t="str">
        <f>IF(ISERROR(VLOOKUP($F987,Lists!$L$4:$M$7,2,FALSE)),"",VLOOKUP($F987,Lists!$L$4:$M$7,2,FALSE))</f>
        <v/>
      </c>
      <c r="I987" s="96" t="str">
        <f t="shared" si="34"/>
        <v/>
      </c>
      <c r="J987" s="25" t="str">
        <f t="shared" si="35"/>
        <v/>
      </c>
      <c r="K987" s="25" t="str">
        <f>IF(ISERROR(VLOOKUP($B987,Lists!$B$4:$K$12,10,FALSE)),"",IF(B987="Hydrogen",LOOKUP(D987,Lists!$AL$4:$AL$7,Lists!$AM$4:$AM$7),VLOOKUP($B987,Lists!$B$4:$K$12,10,FALSE)))</f>
        <v/>
      </c>
      <c r="L987" s="4"/>
      <c r="M987" s="4"/>
    </row>
    <row r="988" spans="1:13" x14ac:dyDescent="0.25">
      <c r="A988" s="12"/>
      <c r="B988" s="18" t="s">
        <v>758</v>
      </c>
      <c r="C988" s="12" t="str">
        <f>IF(ISERROR(VLOOKUP($B988,Lists!$B$4:$C$12,2,FALSE)),"",VLOOKUP($B988,Lists!$B$4:$C$12,2,FALSE))</f>
        <v/>
      </c>
      <c r="D988" s="18" t="s">
        <v>801</v>
      </c>
      <c r="E988" s="25"/>
      <c r="F988" s="25" t="s">
        <v>1117</v>
      </c>
      <c r="G988" s="25" t="str">
        <f>IF(ISERROR(VLOOKUP($B988&amp;" "&amp;$H988,Lists!$N$4:$O$14,2,FALSE)),"",VLOOKUP($B988&amp;" "&amp;$H988,Lists!$N$4:$O$14,2,FALSE))</f>
        <v/>
      </c>
      <c r="H988" s="25" t="str">
        <f>IF(ISERROR(VLOOKUP($F988,Lists!$L$4:$M$7,2,FALSE)),"",VLOOKUP($F988,Lists!$L$4:$M$7,2,FALSE))</f>
        <v/>
      </c>
      <c r="I988" s="96" t="str">
        <f t="shared" si="34"/>
        <v/>
      </c>
      <c r="J988" s="25" t="str">
        <f t="shared" si="35"/>
        <v/>
      </c>
      <c r="K988" s="25" t="str">
        <f>IF(ISERROR(VLOOKUP($B988,Lists!$B$4:$K$12,10,FALSE)),"",IF(B988="Hydrogen",LOOKUP(D988,Lists!$AL$4:$AL$7,Lists!$AM$4:$AM$7),VLOOKUP($B988,Lists!$B$4:$K$12,10,FALSE)))</f>
        <v/>
      </c>
      <c r="L988" s="4"/>
      <c r="M988" s="4"/>
    </row>
    <row r="989" spans="1:13" x14ac:dyDescent="0.25">
      <c r="A989" s="12"/>
      <c r="B989" s="18" t="s">
        <v>758</v>
      </c>
      <c r="C989" s="12" t="str">
        <f>IF(ISERROR(VLOOKUP($B989,Lists!$B$4:$C$12,2,FALSE)),"",VLOOKUP($B989,Lists!$B$4:$C$12,2,FALSE))</f>
        <v/>
      </c>
      <c r="D989" s="18" t="s">
        <v>801</v>
      </c>
      <c r="E989" s="25"/>
      <c r="F989" s="25" t="s">
        <v>1117</v>
      </c>
      <c r="G989" s="25" t="str">
        <f>IF(ISERROR(VLOOKUP($B989&amp;" "&amp;$H989,Lists!$N$4:$O$14,2,FALSE)),"",VLOOKUP($B989&amp;" "&amp;$H989,Lists!$N$4:$O$14,2,FALSE))</f>
        <v/>
      </c>
      <c r="H989" s="25" t="str">
        <f>IF(ISERROR(VLOOKUP($F989,Lists!$L$4:$M$7,2,FALSE)),"",VLOOKUP($F989,Lists!$L$4:$M$7,2,FALSE))</f>
        <v/>
      </c>
      <c r="I989" s="96" t="str">
        <f t="shared" si="34"/>
        <v/>
      </c>
      <c r="J989" s="25" t="str">
        <f t="shared" si="35"/>
        <v/>
      </c>
      <c r="K989" s="25" t="str">
        <f>IF(ISERROR(VLOOKUP($B989,Lists!$B$4:$K$12,10,FALSE)),"",IF(B989="Hydrogen",LOOKUP(D989,Lists!$AL$4:$AL$7,Lists!$AM$4:$AM$7),VLOOKUP($B989,Lists!$B$4:$K$12,10,FALSE)))</f>
        <v/>
      </c>
      <c r="L989" s="4"/>
      <c r="M989" s="4"/>
    </row>
    <row r="990" spans="1:13" x14ac:dyDescent="0.25">
      <c r="A990" s="12"/>
      <c r="B990" s="18" t="s">
        <v>758</v>
      </c>
      <c r="C990" s="12" t="str">
        <f>IF(ISERROR(VLOOKUP($B990,Lists!$B$4:$C$12,2,FALSE)),"",VLOOKUP($B990,Lists!$B$4:$C$12,2,FALSE))</f>
        <v/>
      </c>
      <c r="D990" s="18" t="s">
        <v>801</v>
      </c>
      <c r="E990" s="25"/>
      <c r="F990" s="25" t="s">
        <v>1117</v>
      </c>
      <c r="G990" s="25" t="str">
        <f>IF(ISERROR(VLOOKUP($B990&amp;" "&amp;$H990,Lists!$N$4:$O$14,2,FALSE)),"",VLOOKUP($B990&amp;" "&amp;$H990,Lists!$N$4:$O$14,2,FALSE))</f>
        <v/>
      </c>
      <c r="H990" s="25" t="str">
        <f>IF(ISERROR(VLOOKUP($F990,Lists!$L$4:$M$7,2,FALSE)),"",VLOOKUP($F990,Lists!$L$4:$M$7,2,FALSE))</f>
        <v/>
      </c>
      <c r="I990" s="96" t="str">
        <f t="shared" si="34"/>
        <v/>
      </c>
      <c r="J990" s="25" t="str">
        <f t="shared" si="35"/>
        <v/>
      </c>
      <c r="K990" s="25" t="str">
        <f>IF(ISERROR(VLOOKUP($B990,Lists!$B$4:$K$12,10,FALSE)),"",IF(B990="Hydrogen",LOOKUP(D990,Lists!$AL$4:$AL$7,Lists!$AM$4:$AM$7),VLOOKUP($B990,Lists!$B$4:$K$12,10,FALSE)))</f>
        <v/>
      </c>
      <c r="L990" s="4"/>
      <c r="M990" s="4"/>
    </row>
    <row r="991" spans="1:13" x14ac:dyDescent="0.25">
      <c r="A991" s="12"/>
      <c r="B991" s="18" t="s">
        <v>758</v>
      </c>
      <c r="C991" s="12" t="str">
        <f>IF(ISERROR(VLOOKUP($B991,Lists!$B$4:$C$12,2,FALSE)),"",VLOOKUP($B991,Lists!$B$4:$C$12,2,FALSE))</f>
        <v/>
      </c>
      <c r="D991" s="18" t="s">
        <v>801</v>
      </c>
      <c r="E991" s="25"/>
      <c r="F991" s="25" t="s">
        <v>1117</v>
      </c>
      <c r="G991" s="25" t="str">
        <f>IF(ISERROR(VLOOKUP($B991&amp;" "&amp;$H991,Lists!$N$4:$O$14,2,FALSE)),"",VLOOKUP($B991&amp;" "&amp;$H991,Lists!$N$4:$O$14,2,FALSE))</f>
        <v/>
      </c>
      <c r="H991" s="25" t="str">
        <f>IF(ISERROR(VLOOKUP($F991,Lists!$L$4:$M$7,2,FALSE)),"",VLOOKUP($F991,Lists!$L$4:$M$7,2,FALSE))</f>
        <v/>
      </c>
      <c r="I991" s="96" t="str">
        <f t="shared" si="34"/>
        <v/>
      </c>
      <c r="J991" s="25" t="str">
        <f t="shared" si="35"/>
        <v/>
      </c>
      <c r="K991" s="25" t="str">
        <f>IF(ISERROR(VLOOKUP($B991,Lists!$B$4:$K$12,10,FALSE)),"",IF(B991="Hydrogen",LOOKUP(D991,Lists!$AL$4:$AL$7,Lists!$AM$4:$AM$7),VLOOKUP($B991,Lists!$B$4:$K$12,10,FALSE)))</f>
        <v/>
      </c>
      <c r="L991" s="4"/>
      <c r="M991" s="4"/>
    </row>
    <row r="992" spans="1:13" x14ac:dyDescent="0.25">
      <c r="A992" s="12"/>
      <c r="B992" s="18" t="s">
        <v>758</v>
      </c>
      <c r="C992" s="12" t="str">
        <f>IF(ISERROR(VLOOKUP($B992,Lists!$B$4:$C$12,2,FALSE)),"",VLOOKUP($B992,Lists!$B$4:$C$12,2,FALSE))</f>
        <v/>
      </c>
      <c r="D992" s="18" t="s">
        <v>801</v>
      </c>
      <c r="E992" s="25"/>
      <c r="F992" s="25" t="s">
        <v>1117</v>
      </c>
      <c r="G992" s="25" t="str">
        <f>IF(ISERROR(VLOOKUP($B992&amp;" "&amp;$H992,Lists!$N$4:$O$14,2,FALSE)),"",VLOOKUP($B992&amp;" "&amp;$H992,Lists!$N$4:$O$14,2,FALSE))</f>
        <v/>
      </c>
      <c r="H992" s="25" t="str">
        <f>IF(ISERROR(VLOOKUP($F992,Lists!$L$4:$M$7,2,FALSE)),"",VLOOKUP($F992,Lists!$L$4:$M$7,2,FALSE))</f>
        <v/>
      </c>
      <c r="I992" s="96" t="str">
        <f t="shared" si="34"/>
        <v/>
      </c>
      <c r="J992" s="25" t="str">
        <f t="shared" si="35"/>
        <v/>
      </c>
      <c r="K992" s="25" t="str">
        <f>IF(ISERROR(VLOOKUP($B992,Lists!$B$4:$K$12,10,FALSE)),"",IF(B992="Hydrogen",LOOKUP(D992,Lists!$AL$4:$AL$7,Lists!$AM$4:$AM$7),VLOOKUP($B992,Lists!$B$4:$K$12,10,FALSE)))</f>
        <v/>
      </c>
      <c r="L992" s="4"/>
      <c r="M992" s="4"/>
    </row>
    <row r="993" spans="1:13" x14ac:dyDescent="0.25">
      <c r="A993" s="12"/>
      <c r="B993" s="18" t="s">
        <v>758</v>
      </c>
      <c r="C993" s="12" t="str">
        <f>IF(ISERROR(VLOOKUP($B993,Lists!$B$4:$C$12,2,FALSE)),"",VLOOKUP($B993,Lists!$B$4:$C$12,2,FALSE))</f>
        <v/>
      </c>
      <c r="D993" s="18" t="s">
        <v>801</v>
      </c>
      <c r="E993" s="25"/>
      <c r="F993" s="25" t="s">
        <v>1117</v>
      </c>
      <c r="G993" s="25" t="str">
        <f>IF(ISERROR(VLOOKUP($B993&amp;" "&amp;$H993,Lists!$N$4:$O$14,2,FALSE)),"",VLOOKUP($B993&amp;" "&amp;$H993,Lists!$N$4:$O$14,2,FALSE))</f>
        <v/>
      </c>
      <c r="H993" s="25" t="str">
        <f>IF(ISERROR(VLOOKUP($F993,Lists!$L$4:$M$7,2,FALSE)),"",VLOOKUP($F993,Lists!$L$4:$M$7,2,FALSE))</f>
        <v/>
      </c>
      <c r="I993" s="96" t="str">
        <f t="shared" si="34"/>
        <v/>
      </c>
      <c r="J993" s="25" t="str">
        <f t="shared" si="35"/>
        <v/>
      </c>
      <c r="K993" s="25" t="str">
        <f>IF(ISERROR(VLOOKUP($B993,Lists!$B$4:$K$12,10,FALSE)),"",IF(B993="Hydrogen",LOOKUP(D993,Lists!$AL$4:$AL$7,Lists!$AM$4:$AM$7),VLOOKUP($B993,Lists!$B$4:$K$12,10,FALSE)))</f>
        <v/>
      </c>
      <c r="L993" s="4"/>
      <c r="M993" s="4"/>
    </row>
    <row r="994" spans="1:13" x14ac:dyDescent="0.25">
      <c r="A994" s="12"/>
      <c r="B994" s="18" t="s">
        <v>758</v>
      </c>
      <c r="C994" s="12" t="str">
        <f>IF(ISERROR(VLOOKUP($B994,Lists!$B$4:$C$12,2,FALSE)),"",VLOOKUP($B994,Lists!$B$4:$C$12,2,FALSE))</f>
        <v/>
      </c>
      <c r="D994" s="18" t="s">
        <v>801</v>
      </c>
      <c r="E994" s="25"/>
      <c r="F994" s="25" t="s">
        <v>1117</v>
      </c>
      <c r="G994" s="25" t="str">
        <f>IF(ISERROR(VLOOKUP($B994&amp;" "&amp;$H994,Lists!$N$4:$O$14,2,FALSE)),"",VLOOKUP($B994&amp;" "&amp;$H994,Lists!$N$4:$O$14,2,FALSE))</f>
        <v/>
      </c>
      <c r="H994" s="25" t="str">
        <f>IF(ISERROR(VLOOKUP($F994,Lists!$L$4:$M$7,2,FALSE)),"",VLOOKUP($F994,Lists!$L$4:$M$7,2,FALSE))</f>
        <v/>
      </c>
      <c r="I994" s="96" t="str">
        <f t="shared" si="34"/>
        <v/>
      </c>
      <c r="J994" s="25" t="str">
        <f t="shared" si="35"/>
        <v/>
      </c>
      <c r="K994" s="25" t="str">
        <f>IF(ISERROR(VLOOKUP($B994,Lists!$B$4:$K$12,10,FALSE)),"",IF(B994="Hydrogen",LOOKUP(D994,Lists!$AL$4:$AL$7,Lists!$AM$4:$AM$7),VLOOKUP($B994,Lists!$B$4:$K$12,10,FALSE)))</f>
        <v/>
      </c>
      <c r="L994" s="4"/>
      <c r="M994" s="4"/>
    </row>
    <row r="995" spans="1:13" x14ac:dyDescent="0.25">
      <c r="A995" s="12"/>
      <c r="B995" s="18" t="s">
        <v>758</v>
      </c>
      <c r="C995" s="12" t="str">
        <f>IF(ISERROR(VLOOKUP($B995,Lists!$B$4:$C$12,2,FALSE)),"",VLOOKUP($B995,Lists!$B$4:$C$12,2,FALSE))</f>
        <v/>
      </c>
      <c r="D995" s="18" t="s">
        <v>801</v>
      </c>
      <c r="E995" s="25"/>
      <c r="F995" s="25" t="s">
        <v>1117</v>
      </c>
      <c r="G995" s="25" t="str">
        <f>IF(ISERROR(VLOOKUP($B995&amp;" "&amp;$H995,Lists!$N$4:$O$14,2,FALSE)),"",VLOOKUP($B995&amp;" "&amp;$H995,Lists!$N$4:$O$14,2,FALSE))</f>
        <v/>
      </c>
      <c r="H995" s="25" t="str">
        <f>IF(ISERROR(VLOOKUP($F995,Lists!$L$4:$M$7,2,FALSE)),"",VLOOKUP($F995,Lists!$L$4:$M$7,2,FALSE))</f>
        <v/>
      </c>
      <c r="I995" s="96" t="str">
        <f t="shared" si="34"/>
        <v/>
      </c>
      <c r="J995" s="25" t="str">
        <f t="shared" si="35"/>
        <v/>
      </c>
      <c r="K995" s="25" t="str">
        <f>IF(ISERROR(VLOOKUP($B995,Lists!$B$4:$K$12,10,FALSE)),"",IF(B995="Hydrogen",LOOKUP(D995,Lists!$AL$4:$AL$7,Lists!$AM$4:$AM$7),VLOOKUP($B995,Lists!$B$4:$K$12,10,FALSE)))</f>
        <v/>
      </c>
      <c r="L995" s="4"/>
      <c r="M995" s="4"/>
    </row>
    <row r="996" spans="1:13" x14ac:dyDescent="0.25">
      <c r="A996" s="12"/>
      <c r="B996" s="18" t="s">
        <v>758</v>
      </c>
      <c r="C996" s="12" t="str">
        <f>IF(ISERROR(VLOOKUP($B996,Lists!$B$4:$C$12,2,FALSE)),"",VLOOKUP($B996,Lists!$B$4:$C$12,2,FALSE))</f>
        <v/>
      </c>
      <c r="D996" s="18" t="s">
        <v>801</v>
      </c>
      <c r="E996" s="25"/>
      <c r="F996" s="25" t="s">
        <v>1117</v>
      </c>
      <c r="G996" s="25" t="str">
        <f>IF(ISERROR(VLOOKUP($B996&amp;" "&amp;$H996,Lists!$N$4:$O$14,2,FALSE)),"",VLOOKUP($B996&amp;" "&amp;$H996,Lists!$N$4:$O$14,2,FALSE))</f>
        <v/>
      </c>
      <c r="H996" s="25" t="str">
        <f>IF(ISERROR(VLOOKUP($F996,Lists!$L$4:$M$7,2,FALSE)),"",VLOOKUP($F996,Lists!$L$4:$M$7,2,FALSE))</f>
        <v/>
      </c>
      <c r="I996" s="96" t="str">
        <f t="shared" si="34"/>
        <v/>
      </c>
      <c r="J996" s="25" t="str">
        <f t="shared" si="35"/>
        <v/>
      </c>
      <c r="K996" s="25" t="str">
        <f>IF(ISERROR(VLOOKUP($B996,Lists!$B$4:$K$12,10,FALSE)),"",IF(B996="Hydrogen",LOOKUP(D996,Lists!$AL$4:$AL$7,Lists!$AM$4:$AM$7),VLOOKUP($B996,Lists!$B$4:$K$12,10,FALSE)))</f>
        <v/>
      </c>
      <c r="L996" s="4"/>
      <c r="M996" s="4"/>
    </row>
    <row r="997" spans="1:13" x14ac:dyDescent="0.25">
      <c r="A997" s="12"/>
      <c r="B997" s="18" t="s">
        <v>758</v>
      </c>
      <c r="C997" s="12" t="str">
        <f>IF(ISERROR(VLOOKUP($B997,Lists!$B$4:$C$12,2,FALSE)),"",VLOOKUP($B997,Lists!$B$4:$C$12,2,FALSE))</f>
        <v/>
      </c>
      <c r="D997" s="18" t="s">
        <v>801</v>
      </c>
      <c r="E997" s="25"/>
      <c r="F997" s="25" t="s">
        <v>1117</v>
      </c>
      <c r="G997" s="25" t="str">
        <f>IF(ISERROR(VLOOKUP($B997&amp;" "&amp;$H997,Lists!$N$4:$O$14,2,FALSE)),"",VLOOKUP($B997&amp;" "&amp;$H997,Lists!$N$4:$O$14,2,FALSE))</f>
        <v/>
      </c>
      <c r="H997" s="25" t="str">
        <f>IF(ISERROR(VLOOKUP($F997,Lists!$L$4:$M$7,2,FALSE)),"",VLOOKUP($F997,Lists!$L$4:$M$7,2,FALSE))</f>
        <v/>
      </c>
      <c r="I997" s="96" t="str">
        <f t="shared" si="34"/>
        <v/>
      </c>
      <c r="J997" s="25" t="str">
        <f t="shared" si="35"/>
        <v/>
      </c>
      <c r="K997" s="25" t="str">
        <f>IF(ISERROR(VLOOKUP($B997,Lists!$B$4:$K$12,10,FALSE)),"",IF(B997="Hydrogen",LOOKUP(D997,Lists!$AL$4:$AL$7,Lists!$AM$4:$AM$7),VLOOKUP($B997,Lists!$B$4:$K$12,10,FALSE)))</f>
        <v/>
      </c>
      <c r="L997" s="4"/>
      <c r="M997" s="4"/>
    </row>
    <row r="998" spans="1:13" x14ac:dyDescent="0.25">
      <c r="A998" s="12"/>
      <c r="B998" s="18" t="s">
        <v>758</v>
      </c>
      <c r="C998" s="12" t="str">
        <f>IF(ISERROR(VLOOKUP($B998,Lists!$B$4:$C$12,2,FALSE)),"",VLOOKUP($B998,Lists!$B$4:$C$12,2,FALSE))</f>
        <v/>
      </c>
      <c r="D998" s="18" t="s">
        <v>801</v>
      </c>
      <c r="E998" s="25"/>
      <c r="F998" s="25" t="s">
        <v>1117</v>
      </c>
      <c r="G998" s="25" t="str">
        <f>IF(ISERROR(VLOOKUP($B998&amp;" "&amp;$H998,Lists!$N$4:$O$14,2,FALSE)),"",VLOOKUP($B998&amp;" "&amp;$H998,Lists!$N$4:$O$14,2,FALSE))</f>
        <v/>
      </c>
      <c r="H998" s="25" t="str">
        <f>IF(ISERROR(VLOOKUP($F998,Lists!$L$4:$M$7,2,FALSE)),"",VLOOKUP($F998,Lists!$L$4:$M$7,2,FALSE))</f>
        <v/>
      </c>
      <c r="I998" s="96" t="str">
        <f t="shared" si="34"/>
        <v/>
      </c>
      <c r="J998" s="25" t="str">
        <f t="shared" si="35"/>
        <v/>
      </c>
      <c r="K998" s="25" t="str">
        <f>IF(ISERROR(VLOOKUP($B998,Lists!$B$4:$K$12,10,FALSE)),"",IF(B998="Hydrogen",LOOKUP(D998,Lists!$AL$4:$AL$7,Lists!$AM$4:$AM$7),VLOOKUP($B998,Lists!$B$4:$K$12,10,FALSE)))</f>
        <v/>
      </c>
      <c r="L998" s="4"/>
      <c r="M998" s="4"/>
    </row>
    <row r="999" spans="1:13" x14ac:dyDescent="0.25">
      <c r="A999" s="12"/>
      <c r="B999" s="18" t="s">
        <v>758</v>
      </c>
      <c r="C999" s="12" t="str">
        <f>IF(ISERROR(VLOOKUP($B999,Lists!$B$4:$C$12,2,FALSE)),"",VLOOKUP($B999,Lists!$B$4:$C$12,2,FALSE))</f>
        <v/>
      </c>
      <c r="D999" s="18" t="s">
        <v>801</v>
      </c>
      <c r="E999" s="25"/>
      <c r="F999" s="25" t="s">
        <v>1117</v>
      </c>
      <c r="G999" s="25" t="str">
        <f>IF(ISERROR(VLOOKUP($B999&amp;" "&amp;$H999,Lists!$N$4:$O$14,2,FALSE)),"",VLOOKUP($B999&amp;" "&amp;$H999,Lists!$N$4:$O$14,2,FALSE))</f>
        <v/>
      </c>
      <c r="H999" s="25" t="str">
        <f>IF(ISERROR(VLOOKUP($F999,Lists!$L$4:$M$7,2,FALSE)),"",VLOOKUP($F999,Lists!$L$4:$M$7,2,FALSE))</f>
        <v/>
      </c>
      <c r="I999" s="96" t="str">
        <f t="shared" si="34"/>
        <v/>
      </c>
      <c r="J999" s="25" t="str">
        <f t="shared" si="35"/>
        <v/>
      </c>
      <c r="K999" s="25" t="str">
        <f>IF(ISERROR(VLOOKUP($B999,Lists!$B$4:$K$12,10,FALSE)),"",IF(B999="Hydrogen",LOOKUP(D999,Lists!$AL$4:$AL$7,Lists!$AM$4:$AM$7),VLOOKUP($B999,Lists!$B$4:$K$12,10,FALSE)))</f>
        <v/>
      </c>
      <c r="L999" s="4"/>
      <c r="M999" s="4"/>
    </row>
    <row r="1000" spans="1:13" x14ac:dyDescent="0.25">
      <c r="A1000" s="12"/>
      <c r="B1000" s="18" t="s">
        <v>758</v>
      </c>
      <c r="C1000" s="12" t="str">
        <f>IF(ISERROR(VLOOKUP($B1000,Lists!$B$4:$C$12,2,FALSE)),"",VLOOKUP($B1000,Lists!$B$4:$C$12,2,FALSE))</f>
        <v/>
      </c>
      <c r="D1000" s="18" t="s">
        <v>801</v>
      </c>
      <c r="E1000" s="25"/>
      <c r="F1000" s="25" t="s">
        <v>1117</v>
      </c>
      <c r="G1000" s="25" t="str">
        <f>IF(ISERROR(VLOOKUP($B1000&amp;" "&amp;$H1000,Lists!$N$4:$O$14,2,FALSE)),"",VLOOKUP($B1000&amp;" "&amp;$H1000,Lists!$N$4:$O$14,2,FALSE))</f>
        <v/>
      </c>
      <c r="H1000" s="25" t="str">
        <f>IF(ISERROR(VLOOKUP($F1000,Lists!$L$4:$M$7,2,FALSE)),"",VLOOKUP($F1000,Lists!$L$4:$M$7,2,FALSE))</f>
        <v/>
      </c>
      <c r="I1000" s="96" t="str">
        <f t="shared" si="34"/>
        <v/>
      </c>
      <c r="J1000" s="25" t="str">
        <f t="shared" si="35"/>
        <v/>
      </c>
      <c r="K1000" s="25" t="str">
        <f>IF(ISERROR(VLOOKUP($B1000,Lists!$B$4:$K$12,10,FALSE)),"",IF(B1000="Hydrogen",LOOKUP(D1000,Lists!$AL$4:$AL$7,Lists!$AM$4:$AM$7),VLOOKUP($B1000,Lists!$B$4:$K$12,10,FALSE)))</f>
        <v/>
      </c>
      <c r="L1000" s="4"/>
      <c r="M1000" s="4"/>
    </row>
    <row r="1001" spans="1:13" x14ac:dyDescent="0.25">
      <c r="I1001" s="99"/>
      <c r="J1001" s="99"/>
      <c r="K1001" s="99"/>
      <c r="L1001" s="99"/>
      <c r="M1001" s="4"/>
    </row>
    <row r="1003" spans="1:13" x14ac:dyDescent="0.25">
      <c r="J1003" s="95"/>
    </row>
    <row r="1004" spans="1:13" x14ac:dyDescent="0.25">
      <c r="J1004" s="66"/>
    </row>
  </sheetData>
  <dataConsolidate/>
  <mergeCells count="1">
    <mergeCell ref="A3:D3"/>
  </mergeCells>
  <dataValidations count="1">
    <dataValidation type="list" allowBlank="1" showInputMessage="1" showErrorMessage="1" sqref="D7:D1000">
      <formula1>INDIRECT($B7)</formula1>
    </dataValidation>
  </dataValidation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2">
        <x14:dataValidation type="list" allowBlank="1" showInputMessage="1">
          <x14:formula1>
            <xm:f>Lists!$L$3:$L$7</xm:f>
          </x14:formula1>
          <xm:sqref>F7:F1000</xm:sqref>
        </x14:dataValidation>
        <x14:dataValidation type="list" allowBlank="1" showInputMessage="1" showErrorMessage="1">
          <x14:formula1>
            <xm:f>Lists!$B$4:$B$12</xm:f>
          </x14:formula1>
          <xm:sqref>B7:B1000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2:N1000"/>
  <sheetViews>
    <sheetView zoomScale="70" zoomScaleNormal="70" workbookViewId="0">
      <selection activeCell="G25" sqref="G25"/>
    </sheetView>
  </sheetViews>
  <sheetFormatPr defaultRowHeight="15" x14ac:dyDescent="0.25"/>
  <cols>
    <col min="1" max="1" width="39.7109375" customWidth="1"/>
    <col min="2" max="2" width="25.28515625" customWidth="1"/>
    <col min="3" max="3" width="26.85546875" bestFit="1" customWidth="1"/>
    <col min="4" max="4" width="19.7109375" customWidth="1"/>
    <col min="5" max="5" width="27" customWidth="1"/>
    <col min="6" max="6" width="53.7109375" customWidth="1"/>
    <col min="7" max="7" width="31.85546875" bestFit="1" customWidth="1"/>
    <col min="8" max="8" width="31.85546875" customWidth="1"/>
    <col min="9" max="9" width="19.7109375" customWidth="1"/>
    <col min="10" max="10" width="37" customWidth="1"/>
    <col min="11" max="11" width="18.85546875" customWidth="1"/>
    <col min="12" max="12" width="28.7109375" customWidth="1"/>
    <col min="13" max="13" width="31.28515625" customWidth="1"/>
    <col min="14" max="14" width="31.85546875" bestFit="1" customWidth="1"/>
    <col min="15" max="15" width="12.7109375" customWidth="1"/>
  </cols>
  <sheetData>
    <row r="2" spans="1:14" ht="21" x14ac:dyDescent="0.35">
      <c r="A2" s="22" t="s">
        <v>1034</v>
      </c>
      <c r="C2" s="22"/>
    </row>
    <row r="3" spans="1:14" x14ac:dyDescent="0.25">
      <c r="A3" s="102" t="s">
        <v>1132</v>
      </c>
      <c r="B3" s="102"/>
      <c r="C3" s="102"/>
      <c r="D3" s="102"/>
    </row>
    <row r="4" spans="1:14" x14ac:dyDescent="0.25">
      <c r="A4" s="15"/>
      <c r="B4" s="15"/>
      <c r="C4" s="15"/>
      <c r="D4" s="15"/>
      <c r="E4" s="15"/>
      <c r="F4" s="15"/>
      <c r="G4" s="15"/>
      <c r="H4" s="15"/>
      <c r="I4" s="90"/>
      <c r="J4" s="90"/>
      <c r="K4" s="15"/>
      <c r="L4" s="15"/>
      <c r="M4" s="15"/>
      <c r="N4" s="15"/>
    </row>
    <row r="5" spans="1:14" ht="110.25" x14ac:dyDescent="0.25">
      <c r="A5" s="74" t="s">
        <v>1200</v>
      </c>
      <c r="B5" s="74" t="s">
        <v>1039</v>
      </c>
      <c r="C5" s="74" t="s">
        <v>1116</v>
      </c>
      <c r="D5" s="74" t="s">
        <v>1130</v>
      </c>
      <c r="E5" s="74" t="s">
        <v>1210</v>
      </c>
      <c r="F5" s="74" t="s">
        <v>1087</v>
      </c>
      <c r="G5" s="74" t="s">
        <v>1176</v>
      </c>
      <c r="H5" s="74" t="s">
        <v>1176</v>
      </c>
      <c r="I5" s="89" t="s">
        <v>1187</v>
      </c>
      <c r="J5" s="89" t="s">
        <v>1153</v>
      </c>
      <c r="K5" s="74" t="s">
        <v>1113</v>
      </c>
      <c r="L5" s="74" t="s">
        <v>1138</v>
      </c>
      <c r="M5" s="74" t="s">
        <v>1135</v>
      </c>
      <c r="N5" s="74" t="s">
        <v>1133</v>
      </c>
    </row>
    <row r="6" spans="1:14" s="67" customFormat="1" ht="47.25" customHeight="1" x14ac:dyDescent="0.25">
      <c r="A6" s="71" t="s">
        <v>795</v>
      </c>
      <c r="B6" s="71" t="s">
        <v>1038</v>
      </c>
      <c r="C6" s="71" t="s">
        <v>1072</v>
      </c>
      <c r="D6" s="71" t="s">
        <v>1086</v>
      </c>
      <c r="E6" s="71" t="s">
        <v>803</v>
      </c>
      <c r="F6" s="71" t="s">
        <v>798</v>
      </c>
      <c r="G6" s="71" t="s">
        <v>1177</v>
      </c>
      <c r="H6" s="71" t="s">
        <v>1175</v>
      </c>
      <c r="I6" s="71" t="s">
        <v>1141</v>
      </c>
      <c r="J6" s="71" t="s">
        <v>1142</v>
      </c>
      <c r="K6" s="71" t="s">
        <v>1109</v>
      </c>
      <c r="L6" s="71" t="s">
        <v>1111</v>
      </c>
      <c r="M6" s="72" t="s">
        <v>1112</v>
      </c>
      <c r="N6" s="71" t="s">
        <v>766</v>
      </c>
    </row>
    <row r="7" spans="1:14" x14ac:dyDescent="0.25">
      <c r="A7" s="12">
        <v>1</v>
      </c>
      <c r="B7" s="18" t="s">
        <v>784</v>
      </c>
      <c r="C7" s="36" t="s">
        <v>1071</v>
      </c>
      <c r="D7" s="14" t="str">
        <f>IF(ISERROR(VLOOKUP($B7,Lists!$R$4:$S$16,2,FALSE)),"",VLOOKUP($B7,Lists!$R$4:$S$16,2,FALSE))</f>
        <v/>
      </c>
      <c r="E7" s="14" t="s">
        <v>805</v>
      </c>
      <c r="F7" s="14" t="s">
        <v>999</v>
      </c>
      <c r="G7" s="25"/>
      <c r="H7" s="25" t="s">
        <v>1117</v>
      </c>
      <c r="I7" s="92" t="str">
        <f>IF(ISERROR(VLOOKUP($B7&amp;" "&amp;$J7,Lists!$AB$4:$AC$16,2,FALSE)),"",VLOOKUP($B7&amp;" "&amp;$J7,Lists!$AB$4:$AC$16,2,FALSE))</f>
        <v/>
      </c>
      <c r="J7" s="25" t="str">
        <f>IF(ISERROR(VLOOKUP($H7,Lists!$L$4:$M$7,2,FALSE)),"",VLOOKUP($H7,Lists!$L$4:$M$7,2,FALSE))</f>
        <v/>
      </c>
      <c r="K7" s="25" t="str">
        <f t="shared" ref="K7:K8" si="0">IF(ISERROR(G7*I7),"",G7*I7)</f>
        <v/>
      </c>
      <c r="L7" s="85" t="str">
        <f>IF(C7="no",VLOOKUP(B7,Lists!$R$4:$Z$17,9, FALSE),"Please enter details here")</f>
        <v>Please enter details here</v>
      </c>
      <c r="M7" s="36" t="str">
        <f>IF(ISERROR(VLOOKUP($E7,Lists!$T$4:$Y$44,5,FALSE)),"",VLOOKUP($E7,Lists!$T$4:$Y$44,5,FALSE))</f>
        <v/>
      </c>
      <c r="N7" s="36" t="str">
        <f>IF(ISERROR(VLOOKUP($E7,Lists!$T$4:$Y$44,6,FALSE)),"",VLOOKUP($E7,Lists!$T$4:$Y$44,6,FALSE))</f>
        <v/>
      </c>
    </row>
    <row r="8" spans="1:14" x14ac:dyDescent="0.25">
      <c r="A8" s="12">
        <v>2</v>
      </c>
      <c r="B8" s="18" t="s">
        <v>784</v>
      </c>
      <c r="C8" s="36" t="s">
        <v>1071</v>
      </c>
      <c r="D8" s="14" t="str">
        <f>IF(ISERROR(VLOOKUP($B8,Lists!$R$4:$S$16,2,FALSE)),"",VLOOKUP($B8,Lists!$R$4:$S$16,2,FALSE))</f>
        <v/>
      </c>
      <c r="E8" s="14" t="s">
        <v>805</v>
      </c>
      <c r="F8" s="14" t="s">
        <v>999</v>
      </c>
      <c r="G8" s="25"/>
      <c r="H8" s="25" t="s">
        <v>1117</v>
      </c>
      <c r="I8" s="92" t="str">
        <f>IF(ISERROR(VLOOKUP($B8&amp;" "&amp;$J8,Lists!$AB$4:$AC$16,2,FALSE)),"",VLOOKUP($B8&amp;" "&amp;$J8,Lists!$AB$4:$AC$16,2,FALSE))</f>
        <v/>
      </c>
      <c r="J8" s="25" t="str">
        <f>IF(ISERROR(VLOOKUP($H8,Lists!$L$4:$M$7,2,FALSE)),"",VLOOKUP($H8,Lists!$L$4:$M$7,2,FALSE))</f>
        <v/>
      </c>
      <c r="K8" s="25" t="str">
        <f t="shared" si="0"/>
        <v/>
      </c>
      <c r="L8" s="85" t="str">
        <f>IF(C8="no",VLOOKUP(B8,Lists!$R$4:$Z$17,9, FALSE),"Please enter details here")</f>
        <v>Please enter details here</v>
      </c>
      <c r="M8" s="36" t="str">
        <f>IF(ISERROR(VLOOKUP($E8,Lists!$T$4:$Y$44,5,FALSE)),"",VLOOKUP($E8,Lists!$T$4:$Y$44,5,FALSE))</f>
        <v/>
      </c>
      <c r="N8" s="36" t="str">
        <f>IF(ISERROR(VLOOKUP($E8,Lists!$T$4:$Y$44,6,FALSE)),"",VLOOKUP($E8,Lists!$T$4:$Y$44,6,FALSE))</f>
        <v/>
      </c>
    </row>
    <row r="9" spans="1:14" x14ac:dyDescent="0.25">
      <c r="A9" s="12">
        <v>3</v>
      </c>
      <c r="B9" s="18" t="s">
        <v>784</v>
      </c>
      <c r="C9" s="36" t="s">
        <v>1071</v>
      </c>
      <c r="D9" s="14" t="str">
        <f>IF(ISERROR(VLOOKUP($B9,Lists!$R$4:$S$16,2,FALSE)),"",VLOOKUP($B9,Lists!$R$4:$S$16,2,FALSE))</f>
        <v/>
      </c>
      <c r="E9" s="14" t="s">
        <v>805</v>
      </c>
      <c r="F9" s="14" t="s">
        <v>999</v>
      </c>
      <c r="G9" s="25"/>
      <c r="H9" s="25" t="s">
        <v>1117</v>
      </c>
      <c r="I9" s="92" t="str">
        <f>IF(ISERROR(VLOOKUP($B9&amp;" "&amp;$J9,Lists!$AB$4:$AC$16,2,FALSE)),"",VLOOKUP($B9&amp;" "&amp;$J9,Lists!$AB$4:$AC$16,2,FALSE))</f>
        <v/>
      </c>
      <c r="J9" s="25" t="str">
        <f>IF(ISERROR(VLOOKUP($H9,Lists!$L$4:$M$7,2,FALSE)),"",VLOOKUP($H9,Lists!$L$4:$M$7,2,FALSE))</f>
        <v/>
      </c>
      <c r="K9" s="25" t="str">
        <f t="shared" ref="K9:K71" si="1">IF(ISERROR(G9*I9),"",G9*I9)</f>
        <v/>
      </c>
      <c r="L9" s="85" t="str">
        <f>IF(C9="no",VLOOKUP(B9,Lists!$R$4:$Z$17,9, FALSE),"Please enter details here")</f>
        <v>Please enter details here</v>
      </c>
      <c r="M9" s="36" t="str">
        <f>IF(ISERROR(VLOOKUP($E9,Lists!$T$4:$Y$44,5,FALSE)),"",VLOOKUP($E9,Lists!$T$4:$Y$44,5,FALSE))</f>
        <v/>
      </c>
      <c r="N9" s="36" t="str">
        <f>IF(ISERROR(VLOOKUP($E9,Lists!$T$4:$Y$44,6,FALSE)),"",VLOOKUP($E9,Lists!$T$4:$Y$44,6,FALSE))</f>
        <v/>
      </c>
    </row>
    <row r="10" spans="1:14" x14ac:dyDescent="0.25">
      <c r="A10" s="12"/>
      <c r="B10" s="18" t="s">
        <v>784</v>
      </c>
      <c r="C10" s="36" t="s">
        <v>1071</v>
      </c>
      <c r="D10" s="14" t="str">
        <f>IF(ISERROR(VLOOKUP($B10,Lists!$R$4:$S$16,2,FALSE)),"",VLOOKUP($B10,Lists!$R$4:$S$16,2,FALSE))</f>
        <v/>
      </c>
      <c r="E10" s="14" t="s">
        <v>805</v>
      </c>
      <c r="F10" s="14" t="s">
        <v>999</v>
      </c>
      <c r="G10" s="25"/>
      <c r="H10" s="25" t="s">
        <v>1117</v>
      </c>
      <c r="I10" s="92" t="str">
        <f>IF(ISERROR(VLOOKUP($B10&amp;" "&amp;$J10,Lists!$AB$4:$AC$16,2,FALSE)),"",VLOOKUP($B10&amp;" "&amp;$J10,Lists!$AB$4:$AC$16,2,FALSE))</f>
        <v/>
      </c>
      <c r="J10" s="25" t="str">
        <f>IF(ISERROR(VLOOKUP($H10,Lists!$L$4:$M$7,2,FALSE)),"",VLOOKUP($H10,Lists!$L$4:$M$7,2,FALSE))</f>
        <v/>
      </c>
      <c r="K10" s="25" t="str">
        <f t="shared" si="1"/>
        <v/>
      </c>
      <c r="L10" s="85" t="str">
        <f>IF(C10="no",VLOOKUP(B10,Lists!$R$4:$Z$17,9, FALSE),"Please enter details here")</f>
        <v>Please enter details here</v>
      </c>
      <c r="M10" s="36" t="str">
        <f>IF(ISERROR(VLOOKUP($E10,Lists!$T$4:$Y$44,5,FALSE)),"",VLOOKUP($E10,Lists!$T$4:$Y$44,5,FALSE))</f>
        <v/>
      </c>
      <c r="N10" s="36" t="str">
        <f>IF(ISERROR(VLOOKUP($E10,Lists!$T$4:$Y$44,6,FALSE)),"",VLOOKUP($E10,Lists!$T$4:$Y$44,6,FALSE))</f>
        <v/>
      </c>
    </row>
    <row r="11" spans="1:14" x14ac:dyDescent="0.25">
      <c r="A11" s="12"/>
      <c r="B11" s="18" t="s">
        <v>784</v>
      </c>
      <c r="C11" s="36" t="s">
        <v>1071</v>
      </c>
      <c r="D11" s="14" t="str">
        <f>IF(ISERROR(VLOOKUP($B11,Lists!$R$4:$S$16,2,FALSE)),"",VLOOKUP($B11,Lists!$R$4:$S$16,2,FALSE))</f>
        <v/>
      </c>
      <c r="E11" s="14" t="s">
        <v>805</v>
      </c>
      <c r="F11" s="14" t="s">
        <v>999</v>
      </c>
      <c r="G11" s="25"/>
      <c r="H11" s="25" t="s">
        <v>1117</v>
      </c>
      <c r="I11" s="92" t="str">
        <f>IF(ISERROR(VLOOKUP($B11&amp;" "&amp;$J11,Lists!$AB$4:$AC$16,2,FALSE)),"",VLOOKUP($B11&amp;" "&amp;$J11,Lists!$AB$4:$AC$16,2,FALSE))</f>
        <v/>
      </c>
      <c r="J11" s="25" t="str">
        <f>IF(ISERROR(VLOOKUP($H11,Lists!$L$4:$M$7,2,FALSE)),"",VLOOKUP($H11,Lists!$L$4:$M$7,2,FALSE))</f>
        <v/>
      </c>
      <c r="K11" s="25" t="str">
        <f t="shared" si="1"/>
        <v/>
      </c>
      <c r="L11" s="85" t="str">
        <f>IF(C11="no",VLOOKUP(B11,Lists!$R$4:$Z$17,9, FALSE),"Please enter details here")</f>
        <v>Please enter details here</v>
      </c>
      <c r="M11" s="36" t="str">
        <f>IF(ISERROR(VLOOKUP($E11,Lists!$T$4:$Y$44,5,FALSE)),"",VLOOKUP($E11,Lists!$T$4:$Y$44,5,FALSE))</f>
        <v/>
      </c>
      <c r="N11" s="36" t="str">
        <f>IF(ISERROR(VLOOKUP($E11,Lists!$T$4:$Y$44,6,FALSE)),"",VLOOKUP($E11,Lists!$T$4:$Y$44,6,FALSE))</f>
        <v/>
      </c>
    </row>
    <row r="12" spans="1:14" x14ac:dyDescent="0.25">
      <c r="A12" s="12"/>
      <c r="B12" s="18" t="s">
        <v>784</v>
      </c>
      <c r="C12" s="36" t="s">
        <v>1071</v>
      </c>
      <c r="D12" s="14" t="str">
        <f>IF(ISERROR(VLOOKUP($B12,Lists!$R$4:$S$16,2,FALSE)),"",VLOOKUP($B12,Lists!$R$4:$S$16,2,FALSE))</f>
        <v/>
      </c>
      <c r="E12" s="14" t="s">
        <v>805</v>
      </c>
      <c r="F12" s="14" t="s">
        <v>999</v>
      </c>
      <c r="G12" s="25"/>
      <c r="H12" s="25" t="s">
        <v>1117</v>
      </c>
      <c r="I12" s="92" t="str">
        <f>IF(ISERROR(VLOOKUP($B12&amp;" "&amp;$J12,Lists!$AB$4:$AC$16,2,FALSE)),"",VLOOKUP($B12&amp;" "&amp;$J12,Lists!$AB$4:$AC$16,2,FALSE))</f>
        <v/>
      </c>
      <c r="J12" s="25" t="str">
        <f>IF(ISERROR(VLOOKUP($H12,Lists!$L$4:$M$7,2,FALSE)),"",VLOOKUP($H12,Lists!$L$4:$M$7,2,FALSE))</f>
        <v/>
      </c>
      <c r="K12" s="25" t="str">
        <f t="shared" si="1"/>
        <v/>
      </c>
      <c r="L12" s="85" t="str">
        <f>IF(C12="no",VLOOKUP(B12,Lists!$R$4:$Z$17,9, FALSE),"Please enter details here")</f>
        <v>Please enter details here</v>
      </c>
      <c r="M12" s="36" t="str">
        <f>IF(ISERROR(VLOOKUP($E12,Lists!$T$4:$Y$44,5,FALSE)),"",VLOOKUP($E12,Lists!$T$4:$Y$44,5,FALSE))</f>
        <v/>
      </c>
      <c r="N12" s="36" t="str">
        <f>IF(ISERROR(VLOOKUP($E12,Lists!$T$4:$Y$44,6,FALSE)),"",VLOOKUP($E12,Lists!$T$4:$Y$44,6,FALSE))</f>
        <v/>
      </c>
    </row>
    <row r="13" spans="1:14" x14ac:dyDescent="0.25">
      <c r="A13" s="12"/>
      <c r="B13" s="18" t="s">
        <v>784</v>
      </c>
      <c r="C13" s="36" t="s">
        <v>1071</v>
      </c>
      <c r="D13" s="14" t="str">
        <f>IF(ISERROR(VLOOKUP($B13,Lists!$R$4:$S$16,2,FALSE)),"",VLOOKUP($B13,Lists!$R$4:$S$16,2,FALSE))</f>
        <v/>
      </c>
      <c r="E13" s="14" t="s">
        <v>805</v>
      </c>
      <c r="F13" s="14" t="s">
        <v>999</v>
      </c>
      <c r="G13" s="25"/>
      <c r="H13" s="25" t="s">
        <v>1117</v>
      </c>
      <c r="I13" s="92" t="str">
        <f>IF(ISERROR(VLOOKUP($B13&amp;" "&amp;$J13,Lists!$AB$4:$AC$16,2,FALSE)),"",VLOOKUP($B13&amp;" "&amp;$J13,Lists!$AB$4:$AC$16,2,FALSE))</f>
        <v/>
      </c>
      <c r="J13" s="25" t="str">
        <f>IF(ISERROR(VLOOKUP($H13,Lists!$L$4:$M$7,2,FALSE)),"",VLOOKUP($H13,Lists!$L$4:$M$7,2,FALSE))</f>
        <v/>
      </c>
      <c r="K13" s="25" t="str">
        <f t="shared" si="1"/>
        <v/>
      </c>
      <c r="L13" s="85" t="str">
        <f>IF(C13="no",VLOOKUP(B13,Lists!$R$4:$Z$17,9, FALSE),"Please enter details here")</f>
        <v>Please enter details here</v>
      </c>
      <c r="M13" s="36" t="str">
        <f>IF(ISERROR(VLOOKUP($E13,Lists!$T$4:$Y$44,5,FALSE)),"",VLOOKUP($E13,Lists!$T$4:$Y$44,5,FALSE))</f>
        <v/>
      </c>
      <c r="N13" s="36" t="str">
        <f>IF(ISERROR(VLOOKUP($E13,Lists!$T$4:$Y$44,6,FALSE)),"",VLOOKUP($E13,Lists!$T$4:$Y$44,6,FALSE))</f>
        <v/>
      </c>
    </row>
    <row r="14" spans="1:14" x14ac:dyDescent="0.25">
      <c r="A14" s="12"/>
      <c r="B14" s="18" t="s">
        <v>784</v>
      </c>
      <c r="C14" s="36" t="s">
        <v>1071</v>
      </c>
      <c r="D14" s="14" t="str">
        <f>IF(ISERROR(VLOOKUP($B14,Lists!$R$4:$S$16,2,FALSE)),"",VLOOKUP($B14,Lists!$R$4:$S$16,2,FALSE))</f>
        <v/>
      </c>
      <c r="E14" s="14" t="s">
        <v>805</v>
      </c>
      <c r="F14" s="14" t="s">
        <v>999</v>
      </c>
      <c r="G14" s="25"/>
      <c r="H14" s="25" t="s">
        <v>1117</v>
      </c>
      <c r="I14" s="92" t="str">
        <f>IF(ISERROR(VLOOKUP($B14&amp;" "&amp;$J14,Lists!$AB$4:$AC$16,2,FALSE)),"",VLOOKUP($B14&amp;" "&amp;$J14,Lists!$AB$4:$AC$16,2,FALSE))</f>
        <v/>
      </c>
      <c r="J14" s="25" t="str">
        <f>IF(ISERROR(VLOOKUP($H14,Lists!$L$4:$M$7,2,FALSE)),"",VLOOKUP($H14,Lists!$L$4:$M$7,2,FALSE))</f>
        <v/>
      </c>
      <c r="K14" s="25" t="str">
        <f t="shared" si="1"/>
        <v/>
      </c>
      <c r="L14" s="85" t="str">
        <f>IF(C14="no",VLOOKUP(B14,Lists!$R$4:$Z$17,9, FALSE),"Please enter details here")</f>
        <v>Please enter details here</v>
      </c>
      <c r="M14" s="36" t="str">
        <f>IF(ISERROR(VLOOKUP($E14,Lists!$T$4:$Y$44,5,FALSE)),"",VLOOKUP($E14,Lists!$T$4:$Y$44,5,FALSE))</f>
        <v/>
      </c>
      <c r="N14" s="36" t="str">
        <f>IF(ISERROR(VLOOKUP($E14,Lists!$T$4:$Y$44,6,FALSE)),"",VLOOKUP($E14,Lists!$T$4:$Y$44,6,FALSE))</f>
        <v/>
      </c>
    </row>
    <row r="15" spans="1:14" x14ac:dyDescent="0.25">
      <c r="A15" s="12"/>
      <c r="B15" s="18" t="s">
        <v>784</v>
      </c>
      <c r="C15" s="36" t="s">
        <v>1071</v>
      </c>
      <c r="D15" s="14" t="str">
        <f>IF(ISERROR(VLOOKUP($B15,Lists!$R$4:$S$16,2,FALSE)),"",VLOOKUP($B15,Lists!$R$4:$S$16,2,FALSE))</f>
        <v/>
      </c>
      <c r="E15" s="14" t="s">
        <v>805</v>
      </c>
      <c r="F15" s="14" t="s">
        <v>999</v>
      </c>
      <c r="G15" s="25"/>
      <c r="H15" s="25" t="s">
        <v>1117</v>
      </c>
      <c r="I15" s="92" t="str">
        <f>IF(ISERROR(VLOOKUP($B15&amp;" "&amp;$J15,Lists!$AB$4:$AC$16,2,FALSE)),"",VLOOKUP($B15&amp;" "&amp;$J15,Lists!$AB$4:$AC$16,2,FALSE))</f>
        <v/>
      </c>
      <c r="J15" s="25" t="str">
        <f>IF(ISERROR(VLOOKUP($H15,Lists!$L$4:$M$7,2,FALSE)),"",VLOOKUP($H15,Lists!$L$4:$M$7,2,FALSE))</f>
        <v/>
      </c>
      <c r="K15" s="25" t="str">
        <f t="shared" si="1"/>
        <v/>
      </c>
      <c r="L15" s="85" t="str">
        <f>IF(C15="no",VLOOKUP(B15,Lists!$R$4:$Z$17,9, FALSE),"Please enter details here")</f>
        <v>Please enter details here</v>
      </c>
      <c r="M15" s="36" t="str">
        <f>IF(ISERROR(VLOOKUP($E15,Lists!$T$4:$Y$44,5,FALSE)),"",VLOOKUP($E15,Lists!$T$4:$Y$44,5,FALSE))</f>
        <v/>
      </c>
      <c r="N15" s="36" t="str">
        <f>IF(ISERROR(VLOOKUP($E15,Lists!$T$4:$Y$44,6,FALSE)),"",VLOOKUP($E15,Lists!$T$4:$Y$44,6,FALSE))</f>
        <v/>
      </c>
    </row>
    <row r="16" spans="1:14" x14ac:dyDescent="0.25">
      <c r="A16" s="12"/>
      <c r="B16" s="18" t="s">
        <v>784</v>
      </c>
      <c r="C16" s="36" t="s">
        <v>1071</v>
      </c>
      <c r="D16" s="14" t="str">
        <f>IF(ISERROR(VLOOKUP($B16,Lists!$R$4:$S$16,2,FALSE)),"",VLOOKUP($B16,Lists!$R$4:$S$16,2,FALSE))</f>
        <v/>
      </c>
      <c r="E16" s="14" t="s">
        <v>805</v>
      </c>
      <c r="F16" s="14" t="s">
        <v>999</v>
      </c>
      <c r="G16" s="25"/>
      <c r="H16" s="25" t="s">
        <v>1117</v>
      </c>
      <c r="I16" s="92" t="str">
        <f>IF(ISERROR(VLOOKUP($B16&amp;" "&amp;$J16,Lists!$AB$4:$AC$16,2,FALSE)),"",VLOOKUP($B16&amp;" "&amp;$J16,Lists!$AB$4:$AC$16,2,FALSE))</f>
        <v/>
      </c>
      <c r="J16" s="25" t="str">
        <f>IF(ISERROR(VLOOKUP($H16,Lists!$L$4:$M$7,2,FALSE)),"",VLOOKUP($H16,Lists!$L$4:$M$7,2,FALSE))</f>
        <v/>
      </c>
      <c r="K16" s="25" t="str">
        <f t="shared" si="1"/>
        <v/>
      </c>
      <c r="L16" s="85" t="str">
        <f>IF(C16="no",VLOOKUP(B16,Lists!$R$4:$Z$17,9, FALSE),"Please enter details here")</f>
        <v>Please enter details here</v>
      </c>
      <c r="M16" s="36" t="str">
        <f>IF(ISERROR(VLOOKUP($E16,Lists!$T$4:$Y$44,5,FALSE)),"",VLOOKUP($E16,Lists!$T$4:$Y$44,5,FALSE))</f>
        <v/>
      </c>
      <c r="N16" s="36" t="str">
        <f>IF(ISERROR(VLOOKUP($E16,Lists!$T$4:$Y$44,6,FALSE)),"",VLOOKUP($E16,Lists!$T$4:$Y$44,6,FALSE))</f>
        <v/>
      </c>
    </row>
    <row r="17" spans="1:14" x14ac:dyDescent="0.25">
      <c r="A17" s="12"/>
      <c r="B17" s="18" t="s">
        <v>784</v>
      </c>
      <c r="C17" s="36" t="s">
        <v>1071</v>
      </c>
      <c r="D17" s="14" t="str">
        <f>IF(ISERROR(VLOOKUP($B17,Lists!$R$4:$S$16,2,FALSE)),"",VLOOKUP($B17,Lists!$R$4:$S$16,2,FALSE))</f>
        <v/>
      </c>
      <c r="E17" s="14" t="s">
        <v>805</v>
      </c>
      <c r="F17" s="14" t="s">
        <v>999</v>
      </c>
      <c r="G17" s="25"/>
      <c r="H17" s="25" t="s">
        <v>1117</v>
      </c>
      <c r="I17" s="92" t="str">
        <f>IF(ISERROR(VLOOKUP($B17&amp;" "&amp;$J17,Lists!$AB$4:$AC$16,2,FALSE)),"",VLOOKUP($B17&amp;" "&amp;$J17,Lists!$AB$4:$AC$16,2,FALSE))</f>
        <v/>
      </c>
      <c r="J17" s="25" t="str">
        <f>IF(ISERROR(VLOOKUP($H17,Lists!$L$4:$M$7,2,FALSE)),"",VLOOKUP($H17,Lists!$L$4:$M$7,2,FALSE))</f>
        <v/>
      </c>
      <c r="K17" s="25" t="str">
        <f t="shared" si="1"/>
        <v/>
      </c>
      <c r="L17" s="85" t="str">
        <f>IF(C17="no",VLOOKUP(B17,Lists!$R$4:$Z$17,9, FALSE),"Please enter details here")</f>
        <v>Please enter details here</v>
      </c>
      <c r="M17" s="36" t="str">
        <f>IF(ISERROR(VLOOKUP($E17,Lists!$T$4:$Y$44,5,FALSE)),"",VLOOKUP($E17,Lists!$T$4:$Y$44,5,FALSE))</f>
        <v/>
      </c>
      <c r="N17" s="36" t="str">
        <f>IF(ISERROR(VLOOKUP($E17,Lists!$T$4:$Y$44,6,FALSE)),"",VLOOKUP($E17,Lists!$T$4:$Y$44,6,FALSE))</f>
        <v/>
      </c>
    </row>
    <row r="18" spans="1:14" x14ac:dyDescent="0.25">
      <c r="A18" s="12"/>
      <c r="B18" s="18" t="s">
        <v>784</v>
      </c>
      <c r="C18" s="36" t="s">
        <v>1071</v>
      </c>
      <c r="D18" s="14" t="str">
        <f>IF(ISERROR(VLOOKUP($B18,Lists!$R$4:$S$16,2,FALSE)),"",VLOOKUP($B18,Lists!$R$4:$S$16,2,FALSE))</f>
        <v/>
      </c>
      <c r="E18" s="14" t="s">
        <v>805</v>
      </c>
      <c r="F18" s="14" t="s">
        <v>999</v>
      </c>
      <c r="G18" s="25"/>
      <c r="H18" s="25" t="s">
        <v>1117</v>
      </c>
      <c r="I18" s="92" t="str">
        <f>IF(ISERROR(VLOOKUP($B18&amp;" "&amp;$J18,Lists!$AB$4:$AC$16,2,FALSE)),"",VLOOKUP($B18&amp;" "&amp;$J18,Lists!$AB$4:$AC$16,2,FALSE))</f>
        <v/>
      </c>
      <c r="J18" s="25" t="str">
        <f>IF(ISERROR(VLOOKUP($H18,Lists!$L$4:$M$7,2,FALSE)),"",VLOOKUP($H18,Lists!$L$4:$M$7,2,FALSE))</f>
        <v/>
      </c>
      <c r="K18" s="25" t="str">
        <f t="shared" si="1"/>
        <v/>
      </c>
      <c r="L18" s="85" t="str">
        <f>IF(C18="no",VLOOKUP(B18,Lists!$R$4:$Z$17,9, FALSE),"Please enter details here")</f>
        <v>Please enter details here</v>
      </c>
      <c r="M18" s="36" t="str">
        <f>IF(ISERROR(VLOOKUP($E18,Lists!$T$4:$Y$44,5,FALSE)),"",VLOOKUP($E18,Lists!$T$4:$Y$44,5,FALSE))</f>
        <v/>
      </c>
      <c r="N18" s="36" t="str">
        <f>IF(ISERROR(VLOOKUP($E18,Lists!$T$4:$Y$44,6,FALSE)),"",VLOOKUP($E18,Lists!$T$4:$Y$44,6,FALSE))</f>
        <v/>
      </c>
    </row>
    <row r="19" spans="1:14" x14ac:dyDescent="0.25">
      <c r="A19" s="12"/>
      <c r="B19" s="18" t="s">
        <v>784</v>
      </c>
      <c r="C19" s="36" t="s">
        <v>1071</v>
      </c>
      <c r="D19" s="14" t="str">
        <f>IF(ISERROR(VLOOKUP($B19,Lists!$R$4:$S$16,2,FALSE)),"",VLOOKUP($B19,Lists!$R$4:$S$16,2,FALSE))</f>
        <v/>
      </c>
      <c r="E19" s="14" t="s">
        <v>805</v>
      </c>
      <c r="F19" s="14" t="s">
        <v>999</v>
      </c>
      <c r="G19" s="25"/>
      <c r="H19" s="25" t="s">
        <v>1117</v>
      </c>
      <c r="I19" s="92" t="str">
        <f>IF(ISERROR(VLOOKUP($B19&amp;" "&amp;$J19,Lists!$AB$4:$AC$16,2,FALSE)),"",VLOOKUP($B19&amp;" "&amp;$J19,Lists!$AB$4:$AC$16,2,FALSE))</f>
        <v/>
      </c>
      <c r="J19" s="25" t="str">
        <f>IF(ISERROR(VLOOKUP($H19,Lists!$L$4:$M$7,2,FALSE)),"",VLOOKUP($H19,Lists!$L$4:$M$7,2,FALSE))</f>
        <v/>
      </c>
      <c r="K19" s="25" t="str">
        <f t="shared" si="1"/>
        <v/>
      </c>
      <c r="L19" s="85" t="str">
        <f>IF(C19="no",VLOOKUP(B19,Lists!$R$4:$Z$17,9, FALSE),"Please enter details here")</f>
        <v>Please enter details here</v>
      </c>
      <c r="M19" s="36" t="str">
        <f>IF(ISERROR(VLOOKUP($E19,Lists!$T$4:$Y$44,5,FALSE)),"",VLOOKUP($E19,Lists!$T$4:$Y$44,5,FALSE))</f>
        <v/>
      </c>
      <c r="N19" s="36" t="str">
        <f>IF(ISERROR(VLOOKUP($E19,Lists!$T$4:$Y$44,6,FALSE)),"",VLOOKUP($E19,Lists!$T$4:$Y$44,6,FALSE))</f>
        <v/>
      </c>
    </row>
    <row r="20" spans="1:14" x14ac:dyDescent="0.25">
      <c r="A20" s="12"/>
      <c r="B20" s="18" t="s">
        <v>784</v>
      </c>
      <c r="C20" s="36" t="s">
        <v>1071</v>
      </c>
      <c r="D20" s="14" t="str">
        <f>IF(ISERROR(VLOOKUP($B20,Lists!$R$4:$S$16,2,FALSE)),"",VLOOKUP($B20,Lists!$R$4:$S$16,2,FALSE))</f>
        <v/>
      </c>
      <c r="E20" s="14" t="s">
        <v>805</v>
      </c>
      <c r="F20" s="14" t="s">
        <v>999</v>
      </c>
      <c r="G20" s="25"/>
      <c r="H20" s="25" t="s">
        <v>1117</v>
      </c>
      <c r="I20" s="92" t="str">
        <f>IF(ISERROR(VLOOKUP($B20&amp;" "&amp;$J20,Lists!$AB$4:$AC$16,2,FALSE)),"",VLOOKUP($B20&amp;" "&amp;$J20,Lists!$AB$4:$AC$16,2,FALSE))</f>
        <v/>
      </c>
      <c r="J20" s="25" t="str">
        <f>IF(ISERROR(VLOOKUP($H20,Lists!$L$4:$M$7,2,FALSE)),"",VLOOKUP($H20,Lists!$L$4:$M$7,2,FALSE))</f>
        <v/>
      </c>
      <c r="K20" s="25" t="str">
        <f t="shared" si="1"/>
        <v/>
      </c>
      <c r="L20" s="85" t="str">
        <f>IF(C20="no",VLOOKUP(B20,Lists!$R$4:$Z$17,9, FALSE),"Please enter details here")</f>
        <v>Please enter details here</v>
      </c>
      <c r="M20" s="36" t="str">
        <f>IF(ISERROR(VLOOKUP($E20,Lists!$T$4:$Y$44,5,FALSE)),"",VLOOKUP($E20,Lists!$T$4:$Y$44,5,FALSE))</f>
        <v/>
      </c>
      <c r="N20" s="36" t="str">
        <f>IF(ISERROR(VLOOKUP($E20,Lists!$T$4:$Y$44,6,FALSE)),"",VLOOKUP($E20,Lists!$T$4:$Y$44,6,FALSE))</f>
        <v/>
      </c>
    </row>
    <row r="21" spans="1:14" x14ac:dyDescent="0.25">
      <c r="A21" s="12"/>
      <c r="B21" s="18" t="s">
        <v>784</v>
      </c>
      <c r="C21" s="36" t="s">
        <v>1071</v>
      </c>
      <c r="D21" s="14" t="str">
        <f>IF(ISERROR(VLOOKUP($B21,Lists!$R$4:$S$16,2,FALSE)),"",VLOOKUP($B21,Lists!$R$4:$S$16,2,FALSE))</f>
        <v/>
      </c>
      <c r="E21" s="14" t="s">
        <v>805</v>
      </c>
      <c r="F21" s="14" t="s">
        <v>999</v>
      </c>
      <c r="G21" s="25"/>
      <c r="H21" s="25" t="s">
        <v>1117</v>
      </c>
      <c r="I21" s="92" t="str">
        <f>IF(ISERROR(VLOOKUP($B21&amp;" "&amp;$J21,Lists!$AB$4:$AC$16,2,FALSE)),"",VLOOKUP($B21&amp;" "&amp;$J21,Lists!$AB$4:$AC$16,2,FALSE))</f>
        <v/>
      </c>
      <c r="J21" s="25" t="str">
        <f>IF(ISERROR(VLOOKUP($H21,Lists!$L$4:$M$7,2,FALSE)),"",VLOOKUP($H21,Lists!$L$4:$M$7,2,FALSE))</f>
        <v/>
      </c>
      <c r="K21" s="25" t="str">
        <f t="shared" si="1"/>
        <v/>
      </c>
      <c r="L21" s="85" t="str">
        <f>IF(C21="no",VLOOKUP(B21,Lists!$R$4:$Z$17,9, FALSE),"Please enter details here")</f>
        <v>Please enter details here</v>
      </c>
      <c r="M21" s="36" t="str">
        <f>IF(ISERROR(VLOOKUP($E21,Lists!$T$4:$Y$44,5,FALSE)),"",VLOOKUP($E21,Lists!$T$4:$Y$44,5,FALSE))</f>
        <v/>
      </c>
      <c r="N21" s="36" t="str">
        <f>IF(ISERROR(VLOOKUP($E21,Lists!$T$4:$Y$44,6,FALSE)),"",VLOOKUP($E21,Lists!$T$4:$Y$44,6,FALSE))</f>
        <v/>
      </c>
    </row>
    <row r="22" spans="1:14" x14ac:dyDescent="0.25">
      <c r="A22" s="12"/>
      <c r="B22" s="18" t="s">
        <v>784</v>
      </c>
      <c r="C22" s="36" t="s">
        <v>1071</v>
      </c>
      <c r="D22" s="14" t="str">
        <f>IF(ISERROR(VLOOKUP($B22,Lists!$R$4:$S$16,2,FALSE)),"",VLOOKUP($B22,Lists!$R$4:$S$16,2,FALSE))</f>
        <v/>
      </c>
      <c r="E22" s="14" t="s">
        <v>805</v>
      </c>
      <c r="F22" s="14" t="s">
        <v>999</v>
      </c>
      <c r="G22" s="25"/>
      <c r="H22" s="25" t="s">
        <v>1117</v>
      </c>
      <c r="I22" s="92" t="str">
        <f>IF(ISERROR(VLOOKUP($B22&amp;" "&amp;$J22,Lists!$AB$4:$AC$16,2,FALSE)),"",VLOOKUP($B22&amp;" "&amp;$J22,Lists!$AB$4:$AC$16,2,FALSE))</f>
        <v/>
      </c>
      <c r="J22" s="25" t="str">
        <f>IF(ISERROR(VLOOKUP($H22,Lists!$L$4:$M$7,2,FALSE)),"",VLOOKUP($H22,Lists!$L$4:$M$7,2,FALSE))</f>
        <v/>
      </c>
      <c r="K22" s="25" t="str">
        <f t="shared" si="1"/>
        <v/>
      </c>
      <c r="L22" s="85" t="str">
        <f>IF(C22="no",VLOOKUP(B22,Lists!$R$4:$Z$17,9, FALSE),"Please enter details here")</f>
        <v>Please enter details here</v>
      </c>
      <c r="M22" s="36" t="str">
        <f>IF(ISERROR(VLOOKUP($E22,Lists!$T$4:$Y$44,5,FALSE)),"",VLOOKUP($E22,Lists!$T$4:$Y$44,5,FALSE))</f>
        <v/>
      </c>
      <c r="N22" s="36" t="str">
        <f>IF(ISERROR(VLOOKUP($E22,Lists!$T$4:$Y$44,6,FALSE)),"",VLOOKUP($E22,Lists!$T$4:$Y$44,6,FALSE))</f>
        <v/>
      </c>
    </row>
    <row r="23" spans="1:14" x14ac:dyDescent="0.25">
      <c r="A23" s="12"/>
      <c r="B23" s="18" t="s">
        <v>784</v>
      </c>
      <c r="C23" s="36" t="s">
        <v>1071</v>
      </c>
      <c r="D23" s="14" t="str">
        <f>IF(ISERROR(VLOOKUP($B23,Lists!$R$4:$S$16,2,FALSE)),"",VLOOKUP($B23,Lists!$R$4:$S$16,2,FALSE))</f>
        <v/>
      </c>
      <c r="E23" s="14" t="s">
        <v>805</v>
      </c>
      <c r="F23" s="14" t="s">
        <v>999</v>
      </c>
      <c r="G23" s="25"/>
      <c r="H23" s="25" t="s">
        <v>1117</v>
      </c>
      <c r="I23" s="92" t="str">
        <f>IF(ISERROR(VLOOKUP($B23&amp;" "&amp;$J23,Lists!$AB$4:$AC$16,2,FALSE)),"",VLOOKUP($B23&amp;" "&amp;$J23,Lists!$AB$4:$AC$16,2,FALSE))</f>
        <v/>
      </c>
      <c r="J23" s="25" t="str">
        <f>IF(ISERROR(VLOOKUP($H23,Lists!$L$4:$M$7,2,FALSE)),"",VLOOKUP($H23,Lists!$L$4:$M$7,2,FALSE))</f>
        <v/>
      </c>
      <c r="K23" s="25" t="str">
        <f t="shared" si="1"/>
        <v/>
      </c>
      <c r="L23" s="85" t="str">
        <f>IF(C23="no",VLOOKUP(B23,Lists!$R$4:$Z$17,9, FALSE),"Please enter details here")</f>
        <v>Please enter details here</v>
      </c>
      <c r="M23" s="36" t="str">
        <f>IF(ISERROR(VLOOKUP($E23,Lists!$T$4:$Y$44,5,FALSE)),"",VLOOKUP($E23,Lists!$T$4:$Y$44,5,FALSE))</f>
        <v/>
      </c>
      <c r="N23" s="36" t="str">
        <f>IF(ISERROR(VLOOKUP($E23,Lists!$T$4:$Y$44,6,FALSE)),"",VLOOKUP($E23,Lists!$T$4:$Y$44,6,FALSE))</f>
        <v/>
      </c>
    </row>
    <row r="24" spans="1:14" x14ac:dyDescent="0.25">
      <c r="A24" s="12"/>
      <c r="B24" s="18" t="s">
        <v>784</v>
      </c>
      <c r="C24" s="36" t="s">
        <v>1071</v>
      </c>
      <c r="D24" s="14" t="str">
        <f>IF(ISERROR(VLOOKUP($B24,Lists!$R$4:$S$16,2,FALSE)),"",VLOOKUP($B24,Lists!$R$4:$S$16,2,FALSE))</f>
        <v/>
      </c>
      <c r="E24" s="14" t="s">
        <v>805</v>
      </c>
      <c r="F24" s="14" t="s">
        <v>999</v>
      </c>
      <c r="G24" s="25"/>
      <c r="H24" s="25" t="s">
        <v>1117</v>
      </c>
      <c r="I24" s="92" t="str">
        <f>IF(ISERROR(VLOOKUP($B24&amp;" "&amp;$J24,Lists!$AB$4:$AC$16,2,FALSE)),"",VLOOKUP($B24&amp;" "&amp;$J24,Lists!$AB$4:$AC$16,2,FALSE))</f>
        <v/>
      </c>
      <c r="J24" s="25" t="str">
        <f>IF(ISERROR(VLOOKUP($H24,Lists!$L$4:$M$7,2,FALSE)),"",VLOOKUP($H24,Lists!$L$4:$M$7,2,FALSE))</f>
        <v/>
      </c>
      <c r="K24" s="25" t="str">
        <f t="shared" si="1"/>
        <v/>
      </c>
      <c r="L24" s="85" t="str">
        <f>IF(C24="no",VLOOKUP(B24,Lists!$R$4:$Z$17,9, FALSE),"Please enter details here")</f>
        <v>Please enter details here</v>
      </c>
      <c r="M24" s="36" t="str">
        <f>IF(ISERROR(VLOOKUP($E24,Lists!$T$4:$Y$44,5,FALSE)),"",VLOOKUP($E24,Lists!$T$4:$Y$44,5,FALSE))</f>
        <v/>
      </c>
      <c r="N24" s="36" t="str">
        <f>IF(ISERROR(VLOOKUP($E24,Lists!$T$4:$Y$44,6,FALSE)),"",VLOOKUP($E24,Lists!$T$4:$Y$44,6,FALSE))</f>
        <v/>
      </c>
    </row>
    <row r="25" spans="1:14" x14ac:dyDescent="0.25">
      <c r="A25" s="12"/>
      <c r="B25" s="18" t="s">
        <v>784</v>
      </c>
      <c r="C25" s="36" t="s">
        <v>1071</v>
      </c>
      <c r="D25" s="14" t="str">
        <f>IF(ISERROR(VLOOKUP($B25,Lists!$R$4:$S$16,2,FALSE)),"",VLOOKUP($B25,Lists!$R$4:$S$16,2,FALSE))</f>
        <v/>
      </c>
      <c r="E25" s="14" t="s">
        <v>805</v>
      </c>
      <c r="F25" s="14" t="s">
        <v>999</v>
      </c>
      <c r="G25" s="25"/>
      <c r="H25" s="25" t="s">
        <v>1117</v>
      </c>
      <c r="I25" s="92" t="str">
        <f>IF(ISERROR(VLOOKUP($B25&amp;" "&amp;$J25,Lists!$AB$4:$AC$16,2,FALSE)),"",VLOOKUP($B25&amp;" "&amp;$J25,Lists!$AB$4:$AC$16,2,FALSE))</f>
        <v/>
      </c>
      <c r="J25" s="25" t="str">
        <f>IF(ISERROR(VLOOKUP($H25,Lists!$L$4:$M$7,2,FALSE)),"",VLOOKUP($H25,Lists!$L$4:$M$7,2,FALSE))</f>
        <v/>
      </c>
      <c r="K25" s="25" t="str">
        <f t="shared" si="1"/>
        <v/>
      </c>
      <c r="L25" s="85" t="str">
        <f>IF(C25="no",VLOOKUP(B25,Lists!$R$4:$Z$17,9, FALSE),"Please enter details here")</f>
        <v>Please enter details here</v>
      </c>
      <c r="M25" s="36" t="str">
        <f>IF(ISERROR(VLOOKUP($E25,Lists!$T$4:$Y$44,5,FALSE)),"",VLOOKUP($E25,Lists!$T$4:$Y$44,5,FALSE))</f>
        <v/>
      </c>
      <c r="N25" s="36" t="str">
        <f>IF(ISERROR(VLOOKUP($E25,Lists!$T$4:$Y$44,6,FALSE)),"",VLOOKUP($E25,Lists!$T$4:$Y$44,6,FALSE))</f>
        <v/>
      </c>
    </row>
    <row r="26" spans="1:14" x14ac:dyDescent="0.25">
      <c r="A26" s="12"/>
      <c r="B26" s="18" t="s">
        <v>784</v>
      </c>
      <c r="C26" s="36" t="s">
        <v>1071</v>
      </c>
      <c r="D26" s="14" t="str">
        <f>IF(ISERROR(VLOOKUP($B26,Lists!$R$4:$S$16,2,FALSE)),"",VLOOKUP($B26,Lists!$R$4:$S$16,2,FALSE))</f>
        <v/>
      </c>
      <c r="E26" s="14" t="s">
        <v>805</v>
      </c>
      <c r="F26" s="14" t="s">
        <v>999</v>
      </c>
      <c r="G26" s="25"/>
      <c r="H26" s="25" t="s">
        <v>1117</v>
      </c>
      <c r="I26" s="92" t="str">
        <f>IF(ISERROR(VLOOKUP($B26&amp;" "&amp;$J26,Lists!$AB$4:$AC$16,2,FALSE)),"",VLOOKUP($B26&amp;" "&amp;$J26,Lists!$AB$4:$AC$16,2,FALSE))</f>
        <v/>
      </c>
      <c r="J26" s="25" t="str">
        <f>IF(ISERROR(VLOOKUP($H26,Lists!$L$4:$M$7,2,FALSE)),"",VLOOKUP($H26,Lists!$L$4:$M$7,2,FALSE))</f>
        <v/>
      </c>
      <c r="K26" s="25" t="str">
        <f t="shared" si="1"/>
        <v/>
      </c>
      <c r="L26" s="85" t="str">
        <f>IF(C26="no",VLOOKUP(B26,Lists!$R$4:$Z$17,9, FALSE),"Please enter details here")</f>
        <v>Please enter details here</v>
      </c>
      <c r="M26" s="36" t="str">
        <f>IF(ISERROR(VLOOKUP($E26,Lists!$T$4:$Y$44,5,FALSE)),"",VLOOKUP($E26,Lists!$T$4:$Y$44,5,FALSE))</f>
        <v/>
      </c>
      <c r="N26" s="36" t="str">
        <f>IF(ISERROR(VLOOKUP($E26,Lists!$T$4:$Y$44,6,FALSE)),"",VLOOKUP($E26,Lists!$T$4:$Y$44,6,FALSE))</f>
        <v/>
      </c>
    </row>
    <row r="27" spans="1:14" x14ac:dyDescent="0.25">
      <c r="A27" s="12"/>
      <c r="B27" s="18" t="s">
        <v>784</v>
      </c>
      <c r="C27" s="36" t="s">
        <v>1071</v>
      </c>
      <c r="D27" s="14" t="str">
        <f>IF(ISERROR(VLOOKUP($B27,Lists!$R$4:$S$16,2,FALSE)),"",VLOOKUP($B27,Lists!$R$4:$S$16,2,FALSE))</f>
        <v/>
      </c>
      <c r="E27" s="14" t="s">
        <v>805</v>
      </c>
      <c r="F27" s="14" t="s">
        <v>999</v>
      </c>
      <c r="G27" s="25"/>
      <c r="H27" s="25" t="s">
        <v>1117</v>
      </c>
      <c r="I27" s="92" t="str">
        <f>IF(ISERROR(VLOOKUP($B27&amp;" "&amp;$J27,Lists!$AB$4:$AC$16,2,FALSE)),"",VLOOKUP($B27&amp;" "&amp;$J27,Lists!$AB$4:$AC$16,2,FALSE))</f>
        <v/>
      </c>
      <c r="J27" s="25" t="str">
        <f>IF(ISERROR(VLOOKUP($H27,Lists!$L$4:$M$7,2,FALSE)),"",VLOOKUP($H27,Lists!$L$4:$M$7,2,FALSE))</f>
        <v/>
      </c>
      <c r="K27" s="25" t="str">
        <f t="shared" si="1"/>
        <v/>
      </c>
      <c r="L27" s="85" t="str">
        <f>IF(C27="no",VLOOKUP(B27,Lists!$R$4:$Z$17,9, FALSE),"Please enter details here")</f>
        <v>Please enter details here</v>
      </c>
      <c r="M27" s="36" t="str">
        <f>IF(ISERROR(VLOOKUP($E27,Lists!$T$4:$Y$44,5,FALSE)),"",VLOOKUP($E27,Lists!$T$4:$Y$44,5,FALSE))</f>
        <v/>
      </c>
      <c r="N27" s="36" t="str">
        <f>IF(ISERROR(VLOOKUP($E27,Lists!$T$4:$Y$44,6,FALSE)),"",VLOOKUP($E27,Lists!$T$4:$Y$44,6,FALSE))</f>
        <v/>
      </c>
    </row>
    <row r="28" spans="1:14" x14ac:dyDescent="0.25">
      <c r="A28" s="12"/>
      <c r="B28" s="18" t="s">
        <v>784</v>
      </c>
      <c r="C28" s="36" t="s">
        <v>1071</v>
      </c>
      <c r="D28" s="14" t="str">
        <f>IF(ISERROR(VLOOKUP($B28,Lists!$R$4:$S$16,2,FALSE)),"",VLOOKUP($B28,Lists!$R$4:$S$16,2,FALSE))</f>
        <v/>
      </c>
      <c r="E28" s="14" t="s">
        <v>805</v>
      </c>
      <c r="F28" s="14" t="s">
        <v>999</v>
      </c>
      <c r="G28" s="25"/>
      <c r="H28" s="25" t="s">
        <v>1117</v>
      </c>
      <c r="I28" s="92" t="str">
        <f>IF(ISERROR(VLOOKUP($B28&amp;" "&amp;$J28,Lists!$AB$4:$AC$16,2,FALSE)),"",VLOOKUP($B28&amp;" "&amp;$J28,Lists!$AB$4:$AC$16,2,FALSE))</f>
        <v/>
      </c>
      <c r="J28" s="25" t="str">
        <f>IF(ISERROR(VLOOKUP($H28,Lists!$L$4:$M$7,2,FALSE)),"",VLOOKUP($H28,Lists!$L$4:$M$7,2,FALSE))</f>
        <v/>
      </c>
      <c r="K28" s="25" t="str">
        <f t="shared" si="1"/>
        <v/>
      </c>
      <c r="L28" s="85" t="str">
        <f>IF(C28="no",VLOOKUP(B28,Lists!$R$4:$Z$17,9, FALSE),"Please enter details here")</f>
        <v>Please enter details here</v>
      </c>
      <c r="M28" s="36" t="str">
        <f>IF(ISERROR(VLOOKUP($E28,Lists!$T$4:$Y$44,5,FALSE)),"",VLOOKUP($E28,Lists!$T$4:$Y$44,5,FALSE))</f>
        <v/>
      </c>
      <c r="N28" s="36" t="str">
        <f>IF(ISERROR(VLOOKUP($E28,Lists!$T$4:$Y$44,6,FALSE)),"",VLOOKUP($E28,Lists!$T$4:$Y$44,6,FALSE))</f>
        <v/>
      </c>
    </row>
    <row r="29" spans="1:14" x14ac:dyDescent="0.25">
      <c r="A29" s="12"/>
      <c r="B29" s="18" t="s">
        <v>784</v>
      </c>
      <c r="C29" s="36" t="s">
        <v>1071</v>
      </c>
      <c r="D29" s="14" t="str">
        <f>IF(ISERROR(VLOOKUP($B29,Lists!$R$4:$S$16,2,FALSE)),"",VLOOKUP($B29,Lists!$R$4:$S$16,2,FALSE))</f>
        <v/>
      </c>
      <c r="E29" s="14" t="s">
        <v>805</v>
      </c>
      <c r="F29" s="14" t="s">
        <v>999</v>
      </c>
      <c r="G29" s="25"/>
      <c r="H29" s="25" t="s">
        <v>1117</v>
      </c>
      <c r="I29" s="92" t="str">
        <f>IF(ISERROR(VLOOKUP($B29&amp;" "&amp;$J29,Lists!$AB$4:$AC$16,2,FALSE)),"",VLOOKUP($B29&amp;" "&amp;$J29,Lists!$AB$4:$AC$16,2,FALSE))</f>
        <v/>
      </c>
      <c r="J29" s="25" t="str">
        <f>IF(ISERROR(VLOOKUP($H29,Lists!$L$4:$M$7,2,FALSE)),"",VLOOKUP($H29,Lists!$L$4:$M$7,2,FALSE))</f>
        <v/>
      </c>
      <c r="K29" s="25" t="str">
        <f t="shared" si="1"/>
        <v/>
      </c>
      <c r="L29" s="85" t="str">
        <f>IF(C29="no",VLOOKUP(B29,Lists!$R$4:$Z$17,9, FALSE),"Please enter details here")</f>
        <v>Please enter details here</v>
      </c>
      <c r="M29" s="36" t="str">
        <f>IF(ISERROR(VLOOKUP($E29,Lists!$T$4:$Y$44,5,FALSE)),"",VLOOKUP($E29,Lists!$T$4:$Y$44,5,FALSE))</f>
        <v/>
      </c>
      <c r="N29" s="36" t="str">
        <f>IF(ISERROR(VLOOKUP($E29,Lists!$T$4:$Y$44,6,FALSE)),"",VLOOKUP($E29,Lists!$T$4:$Y$44,6,FALSE))</f>
        <v/>
      </c>
    </row>
    <row r="30" spans="1:14" x14ac:dyDescent="0.25">
      <c r="A30" s="12"/>
      <c r="B30" s="18" t="s">
        <v>784</v>
      </c>
      <c r="C30" s="36" t="s">
        <v>1071</v>
      </c>
      <c r="D30" s="14" t="str">
        <f>IF(ISERROR(VLOOKUP($B30,Lists!$R$4:$S$16,2,FALSE)),"",VLOOKUP($B30,Lists!$R$4:$S$16,2,FALSE))</f>
        <v/>
      </c>
      <c r="E30" s="14" t="s">
        <v>805</v>
      </c>
      <c r="F30" s="14" t="s">
        <v>999</v>
      </c>
      <c r="G30" s="25"/>
      <c r="H30" s="25" t="s">
        <v>1117</v>
      </c>
      <c r="I30" s="92" t="str">
        <f>IF(ISERROR(VLOOKUP($B30&amp;" "&amp;$J30,Lists!$AB$4:$AC$16,2,FALSE)),"",VLOOKUP($B30&amp;" "&amp;$J30,Lists!$AB$4:$AC$16,2,FALSE))</f>
        <v/>
      </c>
      <c r="J30" s="25" t="str">
        <f>IF(ISERROR(VLOOKUP($H30,Lists!$L$4:$M$7,2,FALSE)),"",VLOOKUP($H30,Lists!$L$4:$M$7,2,FALSE))</f>
        <v/>
      </c>
      <c r="K30" s="25" t="str">
        <f t="shared" si="1"/>
        <v/>
      </c>
      <c r="L30" s="85" t="str">
        <f>IF(C30="no",VLOOKUP(B30,Lists!$R$4:$Z$17,9, FALSE),"Please enter details here")</f>
        <v>Please enter details here</v>
      </c>
      <c r="M30" s="36" t="str">
        <f>IF(ISERROR(VLOOKUP($E30,Lists!$T$4:$Y$44,5,FALSE)),"",VLOOKUP($E30,Lists!$T$4:$Y$44,5,FALSE))</f>
        <v/>
      </c>
      <c r="N30" s="36" t="str">
        <f>IF(ISERROR(VLOOKUP($E30,Lists!$T$4:$Y$44,6,FALSE)),"",VLOOKUP($E30,Lists!$T$4:$Y$44,6,FALSE))</f>
        <v/>
      </c>
    </row>
    <row r="31" spans="1:14" x14ac:dyDescent="0.25">
      <c r="A31" s="12"/>
      <c r="B31" s="18" t="s">
        <v>784</v>
      </c>
      <c r="C31" s="36" t="s">
        <v>1071</v>
      </c>
      <c r="D31" s="14" t="str">
        <f>IF(ISERROR(VLOOKUP($B31,Lists!$R$4:$S$16,2,FALSE)),"",VLOOKUP($B31,Lists!$R$4:$S$16,2,FALSE))</f>
        <v/>
      </c>
      <c r="E31" s="14" t="s">
        <v>805</v>
      </c>
      <c r="F31" s="14" t="s">
        <v>999</v>
      </c>
      <c r="G31" s="25"/>
      <c r="H31" s="25" t="s">
        <v>1117</v>
      </c>
      <c r="I31" s="92" t="str">
        <f>IF(ISERROR(VLOOKUP($B31&amp;" "&amp;$J31,Lists!$AB$4:$AC$16,2,FALSE)),"",VLOOKUP($B31&amp;" "&amp;$J31,Lists!$AB$4:$AC$16,2,FALSE))</f>
        <v/>
      </c>
      <c r="J31" s="25" t="str">
        <f>IF(ISERROR(VLOOKUP($H31,Lists!$L$4:$M$7,2,FALSE)),"",VLOOKUP($H31,Lists!$L$4:$M$7,2,FALSE))</f>
        <v/>
      </c>
      <c r="K31" s="25" t="str">
        <f t="shared" si="1"/>
        <v/>
      </c>
      <c r="L31" s="85" t="str">
        <f>IF(C31="no",VLOOKUP(B31,Lists!$R$4:$Z$17,9, FALSE),"Please enter details here")</f>
        <v>Please enter details here</v>
      </c>
      <c r="M31" s="36" t="str">
        <f>IF(ISERROR(VLOOKUP($E31,Lists!$T$4:$Y$44,5,FALSE)),"",VLOOKUP($E31,Lists!$T$4:$Y$44,5,FALSE))</f>
        <v/>
      </c>
      <c r="N31" s="36" t="str">
        <f>IF(ISERROR(VLOOKUP($E31,Lists!$T$4:$Y$44,6,FALSE)),"",VLOOKUP($E31,Lists!$T$4:$Y$44,6,FALSE))</f>
        <v/>
      </c>
    </row>
    <row r="32" spans="1:14" x14ac:dyDescent="0.25">
      <c r="A32" s="12"/>
      <c r="B32" s="18" t="s">
        <v>784</v>
      </c>
      <c r="C32" s="36" t="s">
        <v>1071</v>
      </c>
      <c r="D32" s="14" t="str">
        <f>IF(ISERROR(VLOOKUP($B32,Lists!$R$4:$S$16,2,FALSE)),"",VLOOKUP($B32,Lists!$R$4:$S$16,2,FALSE))</f>
        <v/>
      </c>
      <c r="E32" s="14" t="s">
        <v>805</v>
      </c>
      <c r="F32" s="14" t="s">
        <v>999</v>
      </c>
      <c r="G32" s="25"/>
      <c r="H32" s="25" t="s">
        <v>1117</v>
      </c>
      <c r="I32" s="92" t="str">
        <f>IF(ISERROR(VLOOKUP($B32&amp;" "&amp;$J32,Lists!$AB$4:$AC$16,2,FALSE)),"",VLOOKUP($B32&amp;" "&amp;$J32,Lists!$AB$4:$AC$16,2,FALSE))</f>
        <v/>
      </c>
      <c r="J32" s="25" t="str">
        <f>IF(ISERROR(VLOOKUP($H32,Lists!$L$4:$M$7,2,FALSE)),"",VLOOKUP($H32,Lists!$L$4:$M$7,2,FALSE))</f>
        <v/>
      </c>
      <c r="K32" s="25" t="str">
        <f t="shared" si="1"/>
        <v/>
      </c>
      <c r="L32" s="85" t="str">
        <f>IF(C32="no",VLOOKUP(B32,Lists!$R$4:$Z$17,9, FALSE),"Please enter details here")</f>
        <v>Please enter details here</v>
      </c>
      <c r="M32" s="36" t="str">
        <f>IF(ISERROR(VLOOKUP($E32,Lists!$T$4:$Y$44,5,FALSE)),"",VLOOKUP($E32,Lists!$T$4:$Y$44,5,FALSE))</f>
        <v/>
      </c>
      <c r="N32" s="36" t="str">
        <f>IF(ISERROR(VLOOKUP($E32,Lists!$T$4:$Y$44,6,FALSE)),"",VLOOKUP($E32,Lists!$T$4:$Y$44,6,FALSE))</f>
        <v/>
      </c>
    </row>
    <row r="33" spans="1:14" x14ac:dyDescent="0.25">
      <c r="A33" s="12"/>
      <c r="B33" s="18" t="s">
        <v>784</v>
      </c>
      <c r="C33" s="36" t="s">
        <v>1071</v>
      </c>
      <c r="D33" s="14" t="str">
        <f>IF(ISERROR(VLOOKUP($B33,Lists!$R$4:$S$16,2,FALSE)),"",VLOOKUP($B33,Lists!$R$4:$S$16,2,FALSE))</f>
        <v/>
      </c>
      <c r="E33" s="14" t="s">
        <v>805</v>
      </c>
      <c r="F33" s="14" t="s">
        <v>999</v>
      </c>
      <c r="G33" s="25"/>
      <c r="H33" s="25" t="s">
        <v>1117</v>
      </c>
      <c r="I33" s="92" t="str">
        <f>IF(ISERROR(VLOOKUP($B33&amp;" "&amp;$J33,Lists!$AB$4:$AC$16,2,FALSE)),"",VLOOKUP($B33&amp;" "&amp;$J33,Lists!$AB$4:$AC$16,2,FALSE))</f>
        <v/>
      </c>
      <c r="J33" s="25" t="str">
        <f>IF(ISERROR(VLOOKUP($H33,Lists!$L$4:$M$7,2,FALSE)),"",VLOOKUP($H33,Lists!$L$4:$M$7,2,FALSE))</f>
        <v/>
      </c>
      <c r="K33" s="25" t="str">
        <f t="shared" si="1"/>
        <v/>
      </c>
      <c r="L33" s="85" t="str">
        <f>IF(C33="no",VLOOKUP(B33,Lists!$R$4:$Z$17,9, FALSE),"Please enter details here")</f>
        <v>Please enter details here</v>
      </c>
      <c r="M33" s="36" t="str">
        <f>IF(ISERROR(VLOOKUP($E33,Lists!$T$4:$Y$44,5,FALSE)),"",VLOOKUP($E33,Lists!$T$4:$Y$44,5,FALSE))</f>
        <v/>
      </c>
      <c r="N33" s="36" t="str">
        <f>IF(ISERROR(VLOOKUP($E33,Lists!$T$4:$Y$44,6,FALSE)),"",VLOOKUP($E33,Lists!$T$4:$Y$44,6,FALSE))</f>
        <v/>
      </c>
    </row>
    <row r="34" spans="1:14" x14ac:dyDescent="0.25">
      <c r="A34" s="12"/>
      <c r="B34" s="18" t="s">
        <v>784</v>
      </c>
      <c r="C34" s="36" t="s">
        <v>1071</v>
      </c>
      <c r="D34" s="14" t="str">
        <f>IF(ISERROR(VLOOKUP($B34,Lists!$R$4:$S$16,2,FALSE)),"",VLOOKUP($B34,Lists!$R$4:$S$16,2,FALSE))</f>
        <v/>
      </c>
      <c r="E34" s="14" t="s">
        <v>805</v>
      </c>
      <c r="F34" s="14" t="s">
        <v>999</v>
      </c>
      <c r="G34" s="25"/>
      <c r="H34" s="25" t="s">
        <v>1117</v>
      </c>
      <c r="I34" s="92" t="str">
        <f>IF(ISERROR(VLOOKUP($B34&amp;" "&amp;$J34,Lists!$AB$4:$AC$16,2,FALSE)),"",VLOOKUP($B34&amp;" "&amp;$J34,Lists!$AB$4:$AC$16,2,FALSE))</f>
        <v/>
      </c>
      <c r="J34" s="25" t="str">
        <f>IF(ISERROR(VLOOKUP($H34,Lists!$L$4:$M$7,2,FALSE)),"",VLOOKUP($H34,Lists!$L$4:$M$7,2,FALSE))</f>
        <v/>
      </c>
      <c r="K34" s="25" t="str">
        <f t="shared" si="1"/>
        <v/>
      </c>
      <c r="L34" s="85" t="str">
        <f>IF(C34="no",VLOOKUP(B34,Lists!$R$4:$Z$17,9, FALSE),"Please enter details here")</f>
        <v>Please enter details here</v>
      </c>
      <c r="M34" s="36" t="str">
        <f>IF(ISERROR(VLOOKUP($E34,Lists!$T$4:$Y$44,5,FALSE)),"",VLOOKUP($E34,Lists!$T$4:$Y$44,5,FALSE))</f>
        <v/>
      </c>
      <c r="N34" s="36" t="str">
        <f>IF(ISERROR(VLOOKUP($E34,Lists!$T$4:$Y$44,6,FALSE)),"",VLOOKUP($E34,Lists!$T$4:$Y$44,6,FALSE))</f>
        <v/>
      </c>
    </row>
    <row r="35" spans="1:14" x14ac:dyDescent="0.25">
      <c r="A35" s="12"/>
      <c r="B35" s="18" t="s">
        <v>784</v>
      </c>
      <c r="C35" s="36" t="s">
        <v>1071</v>
      </c>
      <c r="D35" s="14" t="str">
        <f>IF(ISERROR(VLOOKUP($B35,Lists!$R$4:$S$16,2,FALSE)),"",VLOOKUP($B35,Lists!$R$4:$S$16,2,FALSE))</f>
        <v/>
      </c>
      <c r="E35" s="14" t="s">
        <v>805</v>
      </c>
      <c r="F35" s="14" t="s">
        <v>999</v>
      </c>
      <c r="G35" s="25"/>
      <c r="H35" s="25" t="s">
        <v>1117</v>
      </c>
      <c r="I35" s="92" t="str">
        <f>IF(ISERROR(VLOOKUP($B35&amp;" "&amp;$J35,Lists!$AB$4:$AC$16,2,FALSE)),"",VLOOKUP($B35&amp;" "&amp;$J35,Lists!$AB$4:$AC$16,2,FALSE))</f>
        <v/>
      </c>
      <c r="J35" s="25" t="str">
        <f>IF(ISERROR(VLOOKUP($H35,Lists!$L$4:$M$7,2,FALSE)),"",VLOOKUP($H35,Lists!$L$4:$M$7,2,FALSE))</f>
        <v/>
      </c>
      <c r="K35" s="25" t="str">
        <f t="shared" si="1"/>
        <v/>
      </c>
      <c r="L35" s="85" t="str">
        <f>IF(C35="no",VLOOKUP(B35,Lists!$R$4:$Z$17,9, FALSE),"Please enter details here")</f>
        <v>Please enter details here</v>
      </c>
      <c r="M35" s="36" t="str">
        <f>IF(ISERROR(VLOOKUP($E35,Lists!$T$4:$Y$44,5,FALSE)),"",VLOOKUP($E35,Lists!$T$4:$Y$44,5,FALSE))</f>
        <v/>
      </c>
      <c r="N35" s="36" t="str">
        <f>IF(ISERROR(VLOOKUP($E35,Lists!$T$4:$Y$44,6,FALSE)),"",VLOOKUP($E35,Lists!$T$4:$Y$44,6,FALSE))</f>
        <v/>
      </c>
    </row>
    <row r="36" spans="1:14" x14ac:dyDescent="0.25">
      <c r="A36" s="12"/>
      <c r="B36" s="18" t="s">
        <v>784</v>
      </c>
      <c r="C36" s="36" t="s">
        <v>1071</v>
      </c>
      <c r="D36" s="14" t="str">
        <f>IF(ISERROR(VLOOKUP($B36,Lists!$R$4:$S$16,2,FALSE)),"",VLOOKUP($B36,Lists!$R$4:$S$16,2,FALSE))</f>
        <v/>
      </c>
      <c r="E36" s="14" t="s">
        <v>805</v>
      </c>
      <c r="F36" s="14" t="s">
        <v>999</v>
      </c>
      <c r="G36" s="25"/>
      <c r="H36" s="25" t="s">
        <v>1117</v>
      </c>
      <c r="I36" s="92" t="str">
        <f>IF(ISERROR(VLOOKUP($B36&amp;" "&amp;$J36,Lists!$AB$4:$AC$16,2,FALSE)),"",VLOOKUP($B36&amp;" "&amp;$J36,Lists!$AB$4:$AC$16,2,FALSE))</f>
        <v/>
      </c>
      <c r="J36" s="25" t="str">
        <f>IF(ISERROR(VLOOKUP($H36,Lists!$L$4:$M$7,2,FALSE)),"",VLOOKUP($H36,Lists!$L$4:$M$7,2,FALSE))</f>
        <v/>
      </c>
      <c r="K36" s="25" t="str">
        <f t="shared" si="1"/>
        <v/>
      </c>
      <c r="L36" s="85" t="str">
        <f>IF(C36="no",VLOOKUP(B36,Lists!$R$4:$Z$17,9, FALSE),"Please enter details here")</f>
        <v>Please enter details here</v>
      </c>
      <c r="M36" s="36" t="str">
        <f>IF(ISERROR(VLOOKUP($E36,Lists!$T$4:$Y$44,5,FALSE)),"",VLOOKUP($E36,Lists!$T$4:$Y$44,5,FALSE))</f>
        <v/>
      </c>
      <c r="N36" s="36" t="str">
        <f>IF(ISERROR(VLOOKUP($E36,Lists!$T$4:$Y$44,6,FALSE)),"",VLOOKUP($E36,Lists!$T$4:$Y$44,6,FALSE))</f>
        <v/>
      </c>
    </row>
    <row r="37" spans="1:14" x14ac:dyDescent="0.25">
      <c r="A37" s="12"/>
      <c r="B37" s="18" t="s">
        <v>784</v>
      </c>
      <c r="C37" s="36" t="s">
        <v>1071</v>
      </c>
      <c r="D37" s="14" t="str">
        <f>IF(ISERROR(VLOOKUP($B37,Lists!$R$4:$S$16,2,FALSE)),"",VLOOKUP($B37,Lists!$R$4:$S$16,2,FALSE))</f>
        <v/>
      </c>
      <c r="E37" s="14" t="s">
        <v>805</v>
      </c>
      <c r="F37" s="14" t="s">
        <v>999</v>
      </c>
      <c r="G37" s="25"/>
      <c r="H37" s="25" t="s">
        <v>1117</v>
      </c>
      <c r="I37" s="92" t="str">
        <f>IF(ISERROR(VLOOKUP($B37&amp;" "&amp;$J37,Lists!$AB$4:$AC$16,2,FALSE)),"",VLOOKUP($B37&amp;" "&amp;$J37,Lists!$AB$4:$AC$16,2,FALSE))</f>
        <v/>
      </c>
      <c r="J37" s="25" t="str">
        <f>IF(ISERROR(VLOOKUP($H37,Lists!$L$4:$M$7,2,FALSE)),"",VLOOKUP($H37,Lists!$L$4:$M$7,2,FALSE))</f>
        <v/>
      </c>
      <c r="K37" s="25" t="str">
        <f t="shared" si="1"/>
        <v/>
      </c>
      <c r="L37" s="85" t="str">
        <f>IF(C37="no",VLOOKUP(B37,Lists!$R$4:$Z$17,9, FALSE),"Please enter details here")</f>
        <v>Please enter details here</v>
      </c>
      <c r="M37" s="36" t="str">
        <f>IF(ISERROR(VLOOKUP($E37,Lists!$T$4:$Y$44,5,FALSE)),"",VLOOKUP($E37,Lists!$T$4:$Y$44,5,FALSE))</f>
        <v/>
      </c>
      <c r="N37" s="36" t="str">
        <f>IF(ISERROR(VLOOKUP($E37,Lists!$T$4:$Y$44,6,FALSE)),"",VLOOKUP($E37,Lists!$T$4:$Y$44,6,FALSE))</f>
        <v/>
      </c>
    </row>
    <row r="38" spans="1:14" x14ac:dyDescent="0.25">
      <c r="A38" s="12"/>
      <c r="B38" s="18" t="s">
        <v>784</v>
      </c>
      <c r="C38" s="36" t="s">
        <v>1071</v>
      </c>
      <c r="D38" s="14" t="str">
        <f>IF(ISERROR(VLOOKUP($B38,Lists!$R$4:$S$16,2,FALSE)),"",VLOOKUP($B38,Lists!$R$4:$S$16,2,FALSE))</f>
        <v/>
      </c>
      <c r="E38" s="14" t="s">
        <v>805</v>
      </c>
      <c r="F38" s="14" t="s">
        <v>999</v>
      </c>
      <c r="G38" s="25"/>
      <c r="H38" s="25" t="s">
        <v>1117</v>
      </c>
      <c r="I38" s="92" t="str">
        <f>IF(ISERROR(VLOOKUP($B38&amp;" "&amp;$J38,Lists!$AB$4:$AC$16,2,FALSE)),"",VLOOKUP($B38&amp;" "&amp;$J38,Lists!$AB$4:$AC$16,2,FALSE))</f>
        <v/>
      </c>
      <c r="J38" s="25" t="str">
        <f>IF(ISERROR(VLOOKUP($H38,Lists!$L$4:$M$7,2,FALSE)),"",VLOOKUP($H38,Lists!$L$4:$M$7,2,FALSE))</f>
        <v/>
      </c>
      <c r="K38" s="25" t="str">
        <f t="shared" si="1"/>
        <v/>
      </c>
      <c r="L38" s="85" t="str">
        <f>IF(C38="no",VLOOKUP(B38,Lists!$R$4:$Z$17,9, FALSE),"Please enter details here")</f>
        <v>Please enter details here</v>
      </c>
      <c r="M38" s="36" t="str">
        <f>IF(ISERROR(VLOOKUP($E38,Lists!$T$4:$Y$44,5,FALSE)),"",VLOOKUP($E38,Lists!$T$4:$Y$44,5,FALSE))</f>
        <v/>
      </c>
      <c r="N38" s="36" t="str">
        <f>IF(ISERROR(VLOOKUP($E38,Lists!$T$4:$Y$44,6,FALSE)),"",VLOOKUP($E38,Lists!$T$4:$Y$44,6,FALSE))</f>
        <v/>
      </c>
    </row>
    <row r="39" spans="1:14" x14ac:dyDescent="0.25">
      <c r="A39" s="12"/>
      <c r="B39" s="18" t="s">
        <v>784</v>
      </c>
      <c r="C39" s="36" t="s">
        <v>1071</v>
      </c>
      <c r="D39" s="14" t="str">
        <f>IF(ISERROR(VLOOKUP($B39,Lists!$R$4:$S$16,2,FALSE)),"",VLOOKUP($B39,Lists!$R$4:$S$16,2,FALSE))</f>
        <v/>
      </c>
      <c r="E39" s="14" t="s">
        <v>805</v>
      </c>
      <c r="F39" s="14" t="s">
        <v>999</v>
      </c>
      <c r="G39" s="25"/>
      <c r="H39" s="25" t="s">
        <v>1117</v>
      </c>
      <c r="I39" s="92" t="str">
        <f>IF(ISERROR(VLOOKUP($B39&amp;" "&amp;$J39,Lists!$AB$4:$AC$16,2,FALSE)),"",VLOOKUP($B39&amp;" "&amp;$J39,Lists!$AB$4:$AC$16,2,FALSE))</f>
        <v/>
      </c>
      <c r="J39" s="25" t="str">
        <f>IF(ISERROR(VLOOKUP($H39,Lists!$L$4:$M$7,2,FALSE)),"",VLOOKUP($H39,Lists!$L$4:$M$7,2,FALSE))</f>
        <v/>
      </c>
      <c r="K39" s="25" t="str">
        <f t="shared" si="1"/>
        <v/>
      </c>
      <c r="L39" s="85" t="str">
        <f>IF(C39="no",VLOOKUP(B39,Lists!$R$4:$Z$17,9, FALSE),"Please enter details here")</f>
        <v>Please enter details here</v>
      </c>
      <c r="M39" s="36" t="str">
        <f>IF(ISERROR(VLOOKUP($E39,Lists!$T$4:$Y$44,5,FALSE)),"",VLOOKUP($E39,Lists!$T$4:$Y$44,5,FALSE))</f>
        <v/>
      </c>
      <c r="N39" s="36" t="str">
        <f>IF(ISERROR(VLOOKUP($E39,Lists!$T$4:$Y$44,6,FALSE)),"",VLOOKUP($E39,Lists!$T$4:$Y$44,6,FALSE))</f>
        <v/>
      </c>
    </row>
    <row r="40" spans="1:14" x14ac:dyDescent="0.25">
      <c r="A40" s="12"/>
      <c r="B40" s="18" t="s">
        <v>784</v>
      </c>
      <c r="C40" s="36" t="s">
        <v>1071</v>
      </c>
      <c r="D40" s="14" t="str">
        <f>IF(ISERROR(VLOOKUP($B40,Lists!$R$4:$S$16,2,FALSE)),"",VLOOKUP($B40,Lists!$R$4:$S$16,2,FALSE))</f>
        <v/>
      </c>
      <c r="E40" s="14" t="s">
        <v>805</v>
      </c>
      <c r="F40" s="14" t="s">
        <v>999</v>
      </c>
      <c r="G40" s="25"/>
      <c r="H40" s="25" t="s">
        <v>1117</v>
      </c>
      <c r="I40" s="92" t="str">
        <f>IF(ISERROR(VLOOKUP($B40&amp;" "&amp;$J40,Lists!$AB$4:$AC$16,2,FALSE)),"",VLOOKUP($B40&amp;" "&amp;$J40,Lists!$AB$4:$AC$16,2,FALSE))</f>
        <v/>
      </c>
      <c r="J40" s="25" t="str">
        <f>IF(ISERROR(VLOOKUP($H40,Lists!$L$4:$M$7,2,FALSE)),"",VLOOKUP($H40,Lists!$L$4:$M$7,2,FALSE))</f>
        <v/>
      </c>
      <c r="K40" s="25" t="str">
        <f t="shared" si="1"/>
        <v/>
      </c>
      <c r="L40" s="85" t="str">
        <f>IF(C40="no",VLOOKUP(B40,Lists!$R$4:$Z$17,9, FALSE),"Please enter details here")</f>
        <v>Please enter details here</v>
      </c>
      <c r="M40" s="36" t="str">
        <f>IF(ISERROR(VLOOKUP($E40,Lists!$T$4:$Y$44,5,FALSE)),"",VLOOKUP($E40,Lists!$T$4:$Y$44,5,FALSE))</f>
        <v/>
      </c>
      <c r="N40" s="36" t="str">
        <f>IF(ISERROR(VLOOKUP($E40,Lists!$T$4:$Y$44,6,FALSE)),"",VLOOKUP($E40,Lists!$T$4:$Y$44,6,FALSE))</f>
        <v/>
      </c>
    </row>
    <row r="41" spans="1:14" x14ac:dyDescent="0.25">
      <c r="A41" s="12"/>
      <c r="B41" s="18" t="s">
        <v>784</v>
      </c>
      <c r="C41" s="36" t="s">
        <v>1071</v>
      </c>
      <c r="D41" s="14" t="str">
        <f>IF(ISERROR(VLOOKUP($B41,Lists!$R$4:$S$16,2,FALSE)),"",VLOOKUP($B41,Lists!$R$4:$S$16,2,FALSE))</f>
        <v/>
      </c>
      <c r="E41" s="14" t="s">
        <v>805</v>
      </c>
      <c r="F41" s="14" t="s">
        <v>999</v>
      </c>
      <c r="G41" s="25"/>
      <c r="H41" s="25" t="s">
        <v>1117</v>
      </c>
      <c r="I41" s="92" t="str">
        <f>IF(ISERROR(VLOOKUP($B41&amp;" "&amp;$J41,Lists!$AB$4:$AC$16,2,FALSE)),"",VLOOKUP($B41&amp;" "&amp;$J41,Lists!$AB$4:$AC$16,2,FALSE))</f>
        <v/>
      </c>
      <c r="J41" s="25" t="str">
        <f>IF(ISERROR(VLOOKUP($H41,Lists!$L$4:$M$7,2,FALSE)),"",VLOOKUP($H41,Lists!$L$4:$M$7,2,FALSE))</f>
        <v/>
      </c>
      <c r="K41" s="25" t="str">
        <f t="shared" si="1"/>
        <v/>
      </c>
      <c r="L41" s="85" t="str">
        <f>IF(C41="no",VLOOKUP(B41,Lists!$R$4:$Z$17,9, FALSE),"Please enter details here")</f>
        <v>Please enter details here</v>
      </c>
      <c r="M41" s="36" t="str">
        <f>IF(ISERROR(VLOOKUP($E41,Lists!$T$4:$Y$44,5,FALSE)),"",VLOOKUP($E41,Lists!$T$4:$Y$44,5,FALSE))</f>
        <v/>
      </c>
      <c r="N41" s="36" t="str">
        <f>IF(ISERROR(VLOOKUP($E41,Lists!$T$4:$Y$44,6,FALSE)),"",VLOOKUP($E41,Lists!$T$4:$Y$44,6,FALSE))</f>
        <v/>
      </c>
    </row>
    <row r="42" spans="1:14" x14ac:dyDescent="0.25">
      <c r="A42" s="12"/>
      <c r="B42" s="18" t="s">
        <v>784</v>
      </c>
      <c r="C42" s="36" t="s">
        <v>1071</v>
      </c>
      <c r="D42" s="14" t="str">
        <f>IF(ISERROR(VLOOKUP($B42,Lists!$R$4:$S$16,2,FALSE)),"",VLOOKUP($B42,Lists!$R$4:$S$16,2,FALSE))</f>
        <v/>
      </c>
      <c r="E42" s="14" t="s">
        <v>805</v>
      </c>
      <c r="F42" s="14" t="s">
        <v>999</v>
      </c>
      <c r="G42" s="25"/>
      <c r="H42" s="25" t="s">
        <v>1117</v>
      </c>
      <c r="I42" s="92" t="str">
        <f>IF(ISERROR(VLOOKUP($B42&amp;" "&amp;$J42,Lists!$AB$4:$AC$16,2,FALSE)),"",VLOOKUP($B42&amp;" "&amp;$J42,Lists!$AB$4:$AC$16,2,FALSE))</f>
        <v/>
      </c>
      <c r="J42" s="25" t="str">
        <f>IF(ISERROR(VLOOKUP($H42,Lists!$L$4:$M$7,2,FALSE)),"",VLOOKUP($H42,Lists!$L$4:$M$7,2,FALSE))</f>
        <v/>
      </c>
      <c r="K42" s="25" t="str">
        <f t="shared" si="1"/>
        <v/>
      </c>
      <c r="L42" s="85" t="str">
        <f>IF(C42="no",VLOOKUP(B42,Lists!$R$4:$Z$17,9, FALSE),"Please enter details here")</f>
        <v>Please enter details here</v>
      </c>
      <c r="M42" s="36" t="str">
        <f>IF(ISERROR(VLOOKUP($E42,Lists!$T$4:$Y$44,5,FALSE)),"",VLOOKUP($E42,Lists!$T$4:$Y$44,5,FALSE))</f>
        <v/>
      </c>
      <c r="N42" s="36" t="str">
        <f>IF(ISERROR(VLOOKUP($E42,Lists!$T$4:$Y$44,6,FALSE)),"",VLOOKUP($E42,Lists!$T$4:$Y$44,6,FALSE))</f>
        <v/>
      </c>
    </row>
    <row r="43" spans="1:14" x14ac:dyDescent="0.25">
      <c r="A43" s="12"/>
      <c r="B43" s="18" t="s">
        <v>784</v>
      </c>
      <c r="C43" s="36" t="s">
        <v>1071</v>
      </c>
      <c r="D43" s="14" t="str">
        <f>IF(ISERROR(VLOOKUP($B43,Lists!$R$4:$S$16,2,FALSE)),"",VLOOKUP($B43,Lists!$R$4:$S$16,2,FALSE))</f>
        <v/>
      </c>
      <c r="E43" s="14" t="s">
        <v>805</v>
      </c>
      <c r="F43" s="14" t="s">
        <v>999</v>
      </c>
      <c r="G43" s="25"/>
      <c r="H43" s="25" t="s">
        <v>1117</v>
      </c>
      <c r="I43" s="92" t="str">
        <f>IF(ISERROR(VLOOKUP($B43&amp;" "&amp;$J43,Lists!$AB$4:$AC$16,2,FALSE)),"",VLOOKUP($B43&amp;" "&amp;$J43,Lists!$AB$4:$AC$16,2,FALSE))</f>
        <v/>
      </c>
      <c r="J43" s="25" t="str">
        <f>IF(ISERROR(VLOOKUP($H43,Lists!$L$4:$M$7,2,FALSE)),"",VLOOKUP($H43,Lists!$L$4:$M$7,2,FALSE))</f>
        <v/>
      </c>
      <c r="K43" s="25" t="str">
        <f t="shared" si="1"/>
        <v/>
      </c>
      <c r="L43" s="85" t="str">
        <f>IF(C43="no",VLOOKUP(B43,Lists!$R$4:$Z$17,9, FALSE),"Please enter details here")</f>
        <v>Please enter details here</v>
      </c>
      <c r="M43" s="36" t="str">
        <f>IF(ISERROR(VLOOKUP($E43,Lists!$T$4:$Y$44,5,FALSE)),"",VLOOKUP($E43,Lists!$T$4:$Y$44,5,FALSE))</f>
        <v/>
      </c>
      <c r="N43" s="36" t="str">
        <f>IF(ISERROR(VLOOKUP($E43,Lists!$T$4:$Y$44,6,FALSE)),"",VLOOKUP($E43,Lists!$T$4:$Y$44,6,FALSE))</f>
        <v/>
      </c>
    </row>
    <row r="44" spans="1:14" x14ac:dyDescent="0.25">
      <c r="A44" s="12"/>
      <c r="B44" s="18" t="s">
        <v>784</v>
      </c>
      <c r="C44" s="36" t="s">
        <v>1071</v>
      </c>
      <c r="D44" s="14" t="str">
        <f>IF(ISERROR(VLOOKUP($B44,Lists!$R$4:$S$16,2,FALSE)),"",VLOOKUP($B44,Lists!$R$4:$S$16,2,FALSE))</f>
        <v/>
      </c>
      <c r="E44" s="14" t="s">
        <v>805</v>
      </c>
      <c r="F44" s="14" t="s">
        <v>999</v>
      </c>
      <c r="G44" s="25"/>
      <c r="H44" s="25" t="s">
        <v>1117</v>
      </c>
      <c r="I44" s="92" t="str">
        <f>IF(ISERROR(VLOOKUP($B44&amp;" "&amp;$J44,Lists!$AB$4:$AC$16,2,FALSE)),"",VLOOKUP($B44&amp;" "&amp;$J44,Lists!$AB$4:$AC$16,2,FALSE))</f>
        <v/>
      </c>
      <c r="J44" s="25" t="str">
        <f>IF(ISERROR(VLOOKUP($H44,Lists!$L$4:$M$7,2,FALSE)),"",VLOOKUP($H44,Lists!$L$4:$M$7,2,FALSE))</f>
        <v/>
      </c>
      <c r="K44" s="25" t="str">
        <f t="shared" si="1"/>
        <v/>
      </c>
      <c r="L44" s="85" t="str">
        <f>IF(C44="no",VLOOKUP(B44,Lists!$R$4:$Z$17,9, FALSE),"Please enter details here")</f>
        <v>Please enter details here</v>
      </c>
      <c r="M44" s="36" t="str">
        <f>IF(ISERROR(VLOOKUP($E44,Lists!$T$4:$Y$44,5,FALSE)),"",VLOOKUP($E44,Lists!$T$4:$Y$44,5,FALSE))</f>
        <v/>
      </c>
      <c r="N44" s="36" t="str">
        <f>IF(ISERROR(VLOOKUP($E44,Lists!$T$4:$Y$44,6,FALSE)),"",VLOOKUP($E44,Lists!$T$4:$Y$44,6,FALSE))</f>
        <v/>
      </c>
    </row>
    <row r="45" spans="1:14" x14ac:dyDescent="0.25">
      <c r="A45" s="12"/>
      <c r="B45" s="18" t="s">
        <v>784</v>
      </c>
      <c r="C45" s="36" t="s">
        <v>1071</v>
      </c>
      <c r="D45" s="14" t="str">
        <f>IF(ISERROR(VLOOKUP($B45,Lists!$R$4:$S$16,2,FALSE)),"",VLOOKUP($B45,Lists!$R$4:$S$16,2,FALSE))</f>
        <v/>
      </c>
      <c r="E45" s="14" t="s">
        <v>805</v>
      </c>
      <c r="F45" s="14" t="s">
        <v>999</v>
      </c>
      <c r="G45" s="25"/>
      <c r="H45" s="25" t="s">
        <v>1117</v>
      </c>
      <c r="I45" s="92" t="str">
        <f>IF(ISERROR(VLOOKUP($B45&amp;" "&amp;$J45,Lists!$AB$4:$AC$16,2,FALSE)),"",VLOOKUP($B45&amp;" "&amp;$J45,Lists!$AB$4:$AC$16,2,FALSE))</f>
        <v/>
      </c>
      <c r="J45" s="25" t="str">
        <f>IF(ISERROR(VLOOKUP($H45,Lists!$L$4:$M$7,2,FALSE)),"",VLOOKUP($H45,Lists!$L$4:$M$7,2,FALSE))</f>
        <v/>
      </c>
      <c r="K45" s="25" t="str">
        <f t="shared" si="1"/>
        <v/>
      </c>
      <c r="L45" s="85" t="str">
        <f>IF(C45="no",VLOOKUP(B45,Lists!$R$4:$Z$17,9, FALSE),"Please enter details here")</f>
        <v>Please enter details here</v>
      </c>
      <c r="M45" s="36" t="str">
        <f>IF(ISERROR(VLOOKUP($E45,Lists!$T$4:$Y$44,5,FALSE)),"",VLOOKUP($E45,Lists!$T$4:$Y$44,5,FALSE))</f>
        <v/>
      </c>
      <c r="N45" s="36" t="str">
        <f>IF(ISERROR(VLOOKUP($E45,Lists!$T$4:$Y$44,6,FALSE)),"",VLOOKUP($E45,Lists!$T$4:$Y$44,6,FALSE))</f>
        <v/>
      </c>
    </row>
    <row r="46" spans="1:14" x14ac:dyDescent="0.25">
      <c r="A46" s="12"/>
      <c r="B46" s="18" t="s">
        <v>784</v>
      </c>
      <c r="C46" s="36" t="s">
        <v>1071</v>
      </c>
      <c r="D46" s="14" t="str">
        <f>IF(ISERROR(VLOOKUP($B46,Lists!$R$4:$S$16,2,FALSE)),"",VLOOKUP($B46,Lists!$R$4:$S$16,2,FALSE))</f>
        <v/>
      </c>
      <c r="E46" s="14" t="s">
        <v>805</v>
      </c>
      <c r="F46" s="14" t="s">
        <v>999</v>
      </c>
      <c r="G46" s="25"/>
      <c r="H46" s="25" t="s">
        <v>1117</v>
      </c>
      <c r="I46" s="92" t="str">
        <f>IF(ISERROR(VLOOKUP($B46&amp;" "&amp;$J46,Lists!$AB$4:$AC$16,2,FALSE)),"",VLOOKUP($B46&amp;" "&amp;$J46,Lists!$AB$4:$AC$16,2,FALSE))</f>
        <v/>
      </c>
      <c r="J46" s="25" t="str">
        <f>IF(ISERROR(VLOOKUP($H46,Lists!$L$4:$M$7,2,FALSE)),"",VLOOKUP($H46,Lists!$L$4:$M$7,2,FALSE))</f>
        <v/>
      </c>
      <c r="K46" s="25" t="str">
        <f t="shared" si="1"/>
        <v/>
      </c>
      <c r="L46" s="85" t="str">
        <f>IF(C46="no",VLOOKUP(B46,Lists!$R$4:$Z$17,9, FALSE),"Please enter details here")</f>
        <v>Please enter details here</v>
      </c>
      <c r="M46" s="36" t="str">
        <f>IF(ISERROR(VLOOKUP($E46,Lists!$T$4:$Y$44,5,FALSE)),"",VLOOKUP($E46,Lists!$T$4:$Y$44,5,FALSE))</f>
        <v/>
      </c>
      <c r="N46" s="36" t="str">
        <f>IF(ISERROR(VLOOKUP($E46,Lists!$T$4:$Y$44,6,FALSE)),"",VLOOKUP($E46,Lists!$T$4:$Y$44,6,FALSE))</f>
        <v/>
      </c>
    </row>
    <row r="47" spans="1:14" x14ac:dyDescent="0.25">
      <c r="A47" s="12"/>
      <c r="B47" s="18" t="s">
        <v>784</v>
      </c>
      <c r="C47" s="36" t="s">
        <v>1071</v>
      </c>
      <c r="D47" s="14" t="str">
        <f>IF(ISERROR(VLOOKUP($B47,Lists!$R$4:$S$16,2,FALSE)),"",VLOOKUP($B47,Lists!$R$4:$S$16,2,FALSE))</f>
        <v/>
      </c>
      <c r="E47" s="14" t="s">
        <v>805</v>
      </c>
      <c r="F47" s="14" t="s">
        <v>999</v>
      </c>
      <c r="G47" s="25"/>
      <c r="H47" s="25" t="s">
        <v>1117</v>
      </c>
      <c r="I47" s="92" t="str">
        <f>IF(ISERROR(VLOOKUP($B47&amp;" "&amp;$J47,Lists!$AB$4:$AC$16,2,FALSE)),"",VLOOKUP($B47&amp;" "&amp;$J47,Lists!$AB$4:$AC$16,2,FALSE))</f>
        <v/>
      </c>
      <c r="J47" s="25" t="str">
        <f>IF(ISERROR(VLOOKUP($H47,Lists!$L$4:$M$7,2,FALSE)),"",VLOOKUP($H47,Lists!$L$4:$M$7,2,FALSE))</f>
        <v/>
      </c>
      <c r="K47" s="25" t="str">
        <f t="shared" si="1"/>
        <v/>
      </c>
      <c r="L47" s="85" t="str">
        <f>IF(C47="no",VLOOKUP(B47,Lists!$R$4:$Z$17,9, FALSE),"Please enter details here")</f>
        <v>Please enter details here</v>
      </c>
      <c r="M47" s="36" t="str">
        <f>IF(ISERROR(VLOOKUP($E47,Lists!$T$4:$Y$44,5,FALSE)),"",VLOOKUP($E47,Lists!$T$4:$Y$44,5,FALSE))</f>
        <v/>
      </c>
      <c r="N47" s="36" t="str">
        <f>IF(ISERROR(VLOOKUP($E47,Lists!$T$4:$Y$44,6,FALSE)),"",VLOOKUP($E47,Lists!$T$4:$Y$44,6,FALSE))</f>
        <v/>
      </c>
    </row>
    <row r="48" spans="1:14" x14ac:dyDescent="0.25">
      <c r="A48" s="12"/>
      <c r="B48" s="18" t="s">
        <v>784</v>
      </c>
      <c r="C48" s="36" t="s">
        <v>1071</v>
      </c>
      <c r="D48" s="14" t="str">
        <f>IF(ISERROR(VLOOKUP($B48,Lists!$R$4:$S$16,2,FALSE)),"",VLOOKUP($B48,Lists!$R$4:$S$16,2,FALSE))</f>
        <v/>
      </c>
      <c r="E48" s="14" t="s">
        <v>805</v>
      </c>
      <c r="F48" s="14" t="s">
        <v>999</v>
      </c>
      <c r="G48" s="25"/>
      <c r="H48" s="25" t="s">
        <v>1117</v>
      </c>
      <c r="I48" s="92" t="str">
        <f>IF(ISERROR(VLOOKUP($B48&amp;" "&amp;$J48,Lists!$AB$4:$AC$16,2,FALSE)),"",VLOOKUP($B48&amp;" "&amp;$J48,Lists!$AB$4:$AC$16,2,FALSE))</f>
        <v/>
      </c>
      <c r="J48" s="25" t="str">
        <f>IF(ISERROR(VLOOKUP($H48,Lists!$L$4:$M$7,2,FALSE)),"",VLOOKUP($H48,Lists!$L$4:$M$7,2,FALSE))</f>
        <v/>
      </c>
      <c r="K48" s="25" t="str">
        <f t="shared" si="1"/>
        <v/>
      </c>
      <c r="L48" s="85" t="str">
        <f>IF(C48="no",VLOOKUP(B48,Lists!$R$4:$Z$17,9, FALSE),"Please enter details here")</f>
        <v>Please enter details here</v>
      </c>
      <c r="M48" s="36" t="str">
        <f>IF(ISERROR(VLOOKUP($E48,Lists!$T$4:$Y$44,5,FALSE)),"",VLOOKUP($E48,Lists!$T$4:$Y$44,5,FALSE))</f>
        <v/>
      </c>
      <c r="N48" s="36" t="str">
        <f>IF(ISERROR(VLOOKUP($E48,Lists!$T$4:$Y$44,6,FALSE)),"",VLOOKUP($E48,Lists!$T$4:$Y$44,6,FALSE))</f>
        <v/>
      </c>
    </row>
    <row r="49" spans="1:14" x14ac:dyDescent="0.25">
      <c r="A49" s="12"/>
      <c r="B49" s="18" t="s">
        <v>784</v>
      </c>
      <c r="C49" s="36" t="s">
        <v>1071</v>
      </c>
      <c r="D49" s="14" t="str">
        <f>IF(ISERROR(VLOOKUP($B49,Lists!$R$4:$S$16,2,FALSE)),"",VLOOKUP($B49,Lists!$R$4:$S$16,2,FALSE))</f>
        <v/>
      </c>
      <c r="E49" s="14" t="s">
        <v>805</v>
      </c>
      <c r="F49" s="14" t="s">
        <v>999</v>
      </c>
      <c r="G49" s="25"/>
      <c r="H49" s="25" t="s">
        <v>1117</v>
      </c>
      <c r="I49" s="92" t="str">
        <f>IF(ISERROR(VLOOKUP($B49&amp;" "&amp;$J49,Lists!$AB$4:$AC$16,2,FALSE)),"",VLOOKUP($B49&amp;" "&amp;$J49,Lists!$AB$4:$AC$16,2,FALSE))</f>
        <v/>
      </c>
      <c r="J49" s="25" t="str">
        <f>IF(ISERROR(VLOOKUP($H49,Lists!$L$4:$M$7,2,FALSE)),"",VLOOKUP($H49,Lists!$L$4:$M$7,2,FALSE))</f>
        <v/>
      </c>
      <c r="K49" s="25" t="str">
        <f t="shared" si="1"/>
        <v/>
      </c>
      <c r="L49" s="85" t="str">
        <f>IF(C49="no",VLOOKUP(B49,Lists!$R$4:$Z$17,9, FALSE),"Please enter details here")</f>
        <v>Please enter details here</v>
      </c>
      <c r="M49" s="36" t="str">
        <f>IF(ISERROR(VLOOKUP($E49,Lists!$T$4:$Y$44,5,FALSE)),"",VLOOKUP($E49,Lists!$T$4:$Y$44,5,FALSE))</f>
        <v/>
      </c>
      <c r="N49" s="36" t="str">
        <f>IF(ISERROR(VLOOKUP($E49,Lists!$T$4:$Y$44,6,FALSE)),"",VLOOKUP($E49,Lists!$T$4:$Y$44,6,FALSE))</f>
        <v/>
      </c>
    </row>
    <row r="50" spans="1:14" x14ac:dyDescent="0.25">
      <c r="A50" s="12"/>
      <c r="B50" s="18" t="s">
        <v>784</v>
      </c>
      <c r="C50" s="36" t="s">
        <v>1071</v>
      </c>
      <c r="D50" s="14" t="str">
        <f>IF(ISERROR(VLOOKUP($B50,Lists!$R$4:$S$16,2,FALSE)),"",VLOOKUP($B50,Lists!$R$4:$S$16,2,FALSE))</f>
        <v/>
      </c>
      <c r="E50" s="14" t="s">
        <v>805</v>
      </c>
      <c r="F50" s="14" t="s">
        <v>999</v>
      </c>
      <c r="G50" s="25"/>
      <c r="H50" s="25" t="s">
        <v>1117</v>
      </c>
      <c r="I50" s="92" t="str">
        <f>IF(ISERROR(VLOOKUP($B50&amp;" "&amp;$J50,Lists!$AB$4:$AC$16,2,FALSE)),"",VLOOKUP($B50&amp;" "&amp;$J50,Lists!$AB$4:$AC$16,2,FALSE))</f>
        <v/>
      </c>
      <c r="J50" s="25" t="str">
        <f>IF(ISERROR(VLOOKUP($H50,Lists!$L$4:$M$7,2,FALSE)),"",VLOOKUP($H50,Lists!$L$4:$M$7,2,FALSE))</f>
        <v/>
      </c>
      <c r="K50" s="25" t="str">
        <f t="shared" si="1"/>
        <v/>
      </c>
      <c r="L50" s="85" t="str">
        <f>IF(C50="no",VLOOKUP(B50,Lists!$R$4:$Z$17,9, FALSE),"Please enter details here")</f>
        <v>Please enter details here</v>
      </c>
      <c r="M50" s="36" t="str">
        <f>IF(ISERROR(VLOOKUP($E50,Lists!$T$4:$Y$44,5,FALSE)),"",VLOOKUP($E50,Lists!$T$4:$Y$44,5,FALSE))</f>
        <v/>
      </c>
      <c r="N50" s="36" t="str">
        <f>IF(ISERROR(VLOOKUP($E50,Lists!$T$4:$Y$44,6,FALSE)),"",VLOOKUP($E50,Lists!$T$4:$Y$44,6,FALSE))</f>
        <v/>
      </c>
    </row>
    <row r="51" spans="1:14" x14ac:dyDescent="0.25">
      <c r="A51" s="12"/>
      <c r="B51" s="18" t="s">
        <v>784</v>
      </c>
      <c r="C51" s="36" t="s">
        <v>1071</v>
      </c>
      <c r="D51" s="14" t="str">
        <f>IF(ISERROR(VLOOKUP($B51,Lists!$R$4:$S$16,2,FALSE)),"",VLOOKUP($B51,Lists!$R$4:$S$16,2,FALSE))</f>
        <v/>
      </c>
      <c r="E51" s="14" t="s">
        <v>805</v>
      </c>
      <c r="F51" s="14" t="s">
        <v>999</v>
      </c>
      <c r="G51" s="25"/>
      <c r="H51" s="25" t="s">
        <v>1117</v>
      </c>
      <c r="I51" s="92" t="str">
        <f>IF(ISERROR(VLOOKUP($B51&amp;" "&amp;$J51,Lists!$AB$4:$AC$16,2,FALSE)),"",VLOOKUP($B51&amp;" "&amp;$J51,Lists!$AB$4:$AC$16,2,FALSE))</f>
        <v/>
      </c>
      <c r="J51" s="25" t="str">
        <f>IF(ISERROR(VLOOKUP($H51,Lists!$L$4:$M$7,2,FALSE)),"",VLOOKUP($H51,Lists!$L$4:$M$7,2,FALSE))</f>
        <v/>
      </c>
      <c r="K51" s="25" t="str">
        <f t="shared" si="1"/>
        <v/>
      </c>
      <c r="L51" s="85" t="str">
        <f>IF(C51="no",VLOOKUP(B51,Lists!$R$4:$Z$17,9, FALSE),"Please enter details here")</f>
        <v>Please enter details here</v>
      </c>
      <c r="M51" s="36" t="str">
        <f>IF(ISERROR(VLOOKUP($E51,Lists!$T$4:$Y$44,5,FALSE)),"",VLOOKUP($E51,Lists!$T$4:$Y$44,5,FALSE))</f>
        <v/>
      </c>
      <c r="N51" s="36" t="str">
        <f>IF(ISERROR(VLOOKUP($E51,Lists!$T$4:$Y$44,6,FALSE)),"",VLOOKUP($E51,Lists!$T$4:$Y$44,6,FALSE))</f>
        <v/>
      </c>
    </row>
    <row r="52" spans="1:14" x14ac:dyDescent="0.25">
      <c r="A52" s="12"/>
      <c r="B52" s="18" t="s">
        <v>784</v>
      </c>
      <c r="C52" s="36" t="s">
        <v>1071</v>
      </c>
      <c r="D52" s="14" t="str">
        <f>IF(ISERROR(VLOOKUP($B52,Lists!$R$4:$S$16,2,FALSE)),"",VLOOKUP($B52,Lists!$R$4:$S$16,2,FALSE))</f>
        <v/>
      </c>
      <c r="E52" s="14" t="s">
        <v>805</v>
      </c>
      <c r="F52" s="14" t="s">
        <v>999</v>
      </c>
      <c r="G52" s="25"/>
      <c r="H52" s="25" t="s">
        <v>1117</v>
      </c>
      <c r="I52" s="92" t="str">
        <f>IF(ISERROR(VLOOKUP($B52&amp;" "&amp;$J52,Lists!$AB$4:$AC$16,2,FALSE)),"",VLOOKUP($B52&amp;" "&amp;$J52,Lists!$AB$4:$AC$16,2,FALSE))</f>
        <v/>
      </c>
      <c r="J52" s="25" t="str">
        <f>IF(ISERROR(VLOOKUP($H52,Lists!$L$4:$M$7,2,FALSE)),"",VLOOKUP($H52,Lists!$L$4:$M$7,2,FALSE))</f>
        <v/>
      </c>
      <c r="K52" s="25" t="str">
        <f t="shared" si="1"/>
        <v/>
      </c>
      <c r="L52" s="85" t="str">
        <f>IF(C52="no",VLOOKUP(B52,Lists!$R$4:$Z$17,9, FALSE),"Please enter details here")</f>
        <v>Please enter details here</v>
      </c>
      <c r="M52" s="36" t="str">
        <f>IF(ISERROR(VLOOKUP($E52,Lists!$T$4:$Y$44,5,FALSE)),"",VLOOKUP($E52,Lists!$T$4:$Y$44,5,FALSE))</f>
        <v/>
      </c>
      <c r="N52" s="36" t="str">
        <f>IF(ISERROR(VLOOKUP($E52,Lists!$T$4:$Y$44,6,FALSE)),"",VLOOKUP($E52,Lists!$T$4:$Y$44,6,FALSE))</f>
        <v/>
      </c>
    </row>
    <row r="53" spans="1:14" x14ac:dyDescent="0.25">
      <c r="A53" s="12"/>
      <c r="B53" s="18" t="s">
        <v>784</v>
      </c>
      <c r="C53" s="36" t="s">
        <v>1071</v>
      </c>
      <c r="D53" s="14" t="str">
        <f>IF(ISERROR(VLOOKUP($B53,Lists!$R$4:$S$16,2,FALSE)),"",VLOOKUP($B53,Lists!$R$4:$S$16,2,FALSE))</f>
        <v/>
      </c>
      <c r="E53" s="14" t="s">
        <v>805</v>
      </c>
      <c r="F53" s="14" t="s">
        <v>999</v>
      </c>
      <c r="G53" s="25"/>
      <c r="H53" s="25" t="s">
        <v>1117</v>
      </c>
      <c r="I53" s="92" t="str">
        <f>IF(ISERROR(VLOOKUP($B53&amp;" "&amp;$J53,Lists!$AB$4:$AC$16,2,FALSE)),"",VLOOKUP($B53&amp;" "&amp;$J53,Lists!$AB$4:$AC$16,2,FALSE))</f>
        <v/>
      </c>
      <c r="J53" s="25" t="str">
        <f>IF(ISERROR(VLOOKUP($H53,Lists!$L$4:$M$7,2,FALSE)),"",VLOOKUP($H53,Lists!$L$4:$M$7,2,FALSE))</f>
        <v/>
      </c>
      <c r="K53" s="25" t="str">
        <f t="shared" si="1"/>
        <v/>
      </c>
      <c r="L53" s="85" t="str">
        <f>IF(C53="no",VLOOKUP(B53,Lists!$R$4:$Z$17,9, FALSE),"Please enter details here")</f>
        <v>Please enter details here</v>
      </c>
      <c r="M53" s="36" t="str">
        <f>IF(ISERROR(VLOOKUP($E53,Lists!$T$4:$Y$44,5,FALSE)),"",VLOOKUP($E53,Lists!$T$4:$Y$44,5,FALSE))</f>
        <v/>
      </c>
      <c r="N53" s="36" t="str">
        <f>IF(ISERROR(VLOOKUP($E53,Lists!$T$4:$Y$44,6,FALSE)),"",VLOOKUP($E53,Lists!$T$4:$Y$44,6,FALSE))</f>
        <v/>
      </c>
    </row>
    <row r="54" spans="1:14" x14ac:dyDescent="0.25">
      <c r="A54" s="12"/>
      <c r="B54" s="18" t="s">
        <v>784</v>
      </c>
      <c r="C54" s="36" t="s">
        <v>1071</v>
      </c>
      <c r="D54" s="14" t="str">
        <f>IF(ISERROR(VLOOKUP($B54,Lists!$R$4:$S$16,2,FALSE)),"",VLOOKUP($B54,Lists!$R$4:$S$16,2,FALSE))</f>
        <v/>
      </c>
      <c r="E54" s="14" t="s">
        <v>805</v>
      </c>
      <c r="F54" s="14" t="s">
        <v>999</v>
      </c>
      <c r="G54" s="25"/>
      <c r="H54" s="25" t="s">
        <v>1117</v>
      </c>
      <c r="I54" s="92" t="str">
        <f>IF(ISERROR(VLOOKUP($B54&amp;" "&amp;$J54,Lists!$AB$4:$AC$16,2,FALSE)),"",VLOOKUP($B54&amp;" "&amp;$J54,Lists!$AB$4:$AC$16,2,FALSE))</f>
        <v/>
      </c>
      <c r="J54" s="25" t="str">
        <f>IF(ISERROR(VLOOKUP($H54,Lists!$L$4:$M$7,2,FALSE)),"",VLOOKUP($H54,Lists!$L$4:$M$7,2,FALSE))</f>
        <v/>
      </c>
      <c r="K54" s="25" t="str">
        <f t="shared" si="1"/>
        <v/>
      </c>
      <c r="L54" s="85" t="str">
        <f>IF(C54="no",VLOOKUP(B54,Lists!$R$4:$Z$17,9, FALSE),"Please enter details here")</f>
        <v>Please enter details here</v>
      </c>
      <c r="M54" s="36" t="str">
        <f>IF(ISERROR(VLOOKUP($E54,Lists!$T$4:$Y$44,5,FALSE)),"",VLOOKUP($E54,Lists!$T$4:$Y$44,5,FALSE))</f>
        <v/>
      </c>
      <c r="N54" s="36" t="str">
        <f>IF(ISERROR(VLOOKUP($E54,Lists!$T$4:$Y$44,6,FALSE)),"",VLOOKUP($E54,Lists!$T$4:$Y$44,6,FALSE))</f>
        <v/>
      </c>
    </row>
    <row r="55" spans="1:14" x14ac:dyDescent="0.25">
      <c r="A55" s="12"/>
      <c r="B55" s="18" t="s">
        <v>784</v>
      </c>
      <c r="C55" s="36" t="s">
        <v>1071</v>
      </c>
      <c r="D55" s="14" t="str">
        <f>IF(ISERROR(VLOOKUP($B55,Lists!$R$4:$S$16,2,FALSE)),"",VLOOKUP($B55,Lists!$R$4:$S$16,2,FALSE))</f>
        <v/>
      </c>
      <c r="E55" s="14" t="s">
        <v>805</v>
      </c>
      <c r="F55" s="14" t="s">
        <v>999</v>
      </c>
      <c r="G55" s="25"/>
      <c r="H55" s="25" t="s">
        <v>1117</v>
      </c>
      <c r="I55" s="92" t="str">
        <f>IF(ISERROR(VLOOKUP($B55&amp;" "&amp;$J55,Lists!$AB$4:$AC$16,2,FALSE)),"",VLOOKUP($B55&amp;" "&amp;$J55,Lists!$AB$4:$AC$16,2,FALSE))</f>
        <v/>
      </c>
      <c r="J55" s="25" t="str">
        <f>IF(ISERROR(VLOOKUP($H55,Lists!$L$4:$M$7,2,FALSE)),"",VLOOKUP($H55,Lists!$L$4:$M$7,2,FALSE))</f>
        <v/>
      </c>
      <c r="K55" s="25" t="str">
        <f t="shared" si="1"/>
        <v/>
      </c>
      <c r="L55" s="85" t="str">
        <f>IF(C55="no",VLOOKUP(B55,Lists!$R$4:$Z$17,9, FALSE),"Please enter details here")</f>
        <v>Please enter details here</v>
      </c>
      <c r="M55" s="36" t="str">
        <f>IF(ISERROR(VLOOKUP($E55,Lists!$T$4:$Y$44,5,FALSE)),"",VLOOKUP($E55,Lists!$T$4:$Y$44,5,FALSE))</f>
        <v/>
      </c>
      <c r="N55" s="36" t="str">
        <f>IF(ISERROR(VLOOKUP($E55,Lists!$T$4:$Y$44,6,FALSE)),"",VLOOKUP($E55,Lists!$T$4:$Y$44,6,FALSE))</f>
        <v/>
      </c>
    </row>
    <row r="56" spans="1:14" x14ac:dyDescent="0.25">
      <c r="A56" s="12"/>
      <c r="B56" s="18" t="s">
        <v>784</v>
      </c>
      <c r="C56" s="36" t="s">
        <v>1071</v>
      </c>
      <c r="D56" s="14" t="str">
        <f>IF(ISERROR(VLOOKUP($B56,Lists!$R$4:$S$16,2,FALSE)),"",VLOOKUP($B56,Lists!$R$4:$S$16,2,FALSE))</f>
        <v/>
      </c>
      <c r="E56" s="14" t="s">
        <v>805</v>
      </c>
      <c r="F56" s="14" t="s">
        <v>999</v>
      </c>
      <c r="G56" s="25"/>
      <c r="H56" s="25" t="s">
        <v>1117</v>
      </c>
      <c r="I56" s="92" t="str">
        <f>IF(ISERROR(VLOOKUP($B56&amp;" "&amp;$J56,Lists!$AB$4:$AC$16,2,FALSE)),"",VLOOKUP($B56&amp;" "&amp;$J56,Lists!$AB$4:$AC$16,2,FALSE))</f>
        <v/>
      </c>
      <c r="J56" s="25" t="str">
        <f>IF(ISERROR(VLOOKUP($H56,Lists!$L$4:$M$7,2,FALSE)),"",VLOOKUP($H56,Lists!$L$4:$M$7,2,FALSE))</f>
        <v/>
      </c>
      <c r="K56" s="25" t="str">
        <f t="shared" si="1"/>
        <v/>
      </c>
      <c r="L56" s="85" t="str">
        <f>IF(C56="no",VLOOKUP(B56,Lists!$R$4:$Z$17,9, FALSE),"Please enter details here")</f>
        <v>Please enter details here</v>
      </c>
      <c r="M56" s="36" t="str">
        <f>IF(ISERROR(VLOOKUP($E56,Lists!$T$4:$Y$44,5,FALSE)),"",VLOOKUP($E56,Lists!$T$4:$Y$44,5,FALSE))</f>
        <v/>
      </c>
      <c r="N56" s="36" t="str">
        <f>IF(ISERROR(VLOOKUP($E56,Lists!$T$4:$Y$44,6,FALSE)),"",VLOOKUP($E56,Lists!$T$4:$Y$44,6,FALSE))</f>
        <v/>
      </c>
    </row>
    <row r="57" spans="1:14" x14ac:dyDescent="0.25">
      <c r="A57" s="12"/>
      <c r="B57" s="18" t="s">
        <v>784</v>
      </c>
      <c r="C57" s="36" t="s">
        <v>1071</v>
      </c>
      <c r="D57" s="14" t="str">
        <f>IF(ISERROR(VLOOKUP($B57,Lists!$R$4:$S$16,2,FALSE)),"",VLOOKUP($B57,Lists!$R$4:$S$16,2,FALSE))</f>
        <v/>
      </c>
      <c r="E57" s="14" t="s">
        <v>805</v>
      </c>
      <c r="F57" s="14" t="s">
        <v>999</v>
      </c>
      <c r="G57" s="25"/>
      <c r="H57" s="25" t="s">
        <v>1117</v>
      </c>
      <c r="I57" s="92" t="str">
        <f>IF(ISERROR(VLOOKUP($B57&amp;" "&amp;$J57,Lists!$AB$4:$AC$16,2,FALSE)),"",VLOOKUP($B57&amp;" "&amp;$J57,Lists!$AB$4:$AC$16,2,FALSE))</f>
        <v/>
      </c>
      <c r="J57" s="25" t="str">
        <f>IF(ISERROR(VLOOKUP($H57,Lists!$L$4:$M$7,2,FALSE)),"",VLOOKUP($H57,Lists!$L$4:$M$7,2,FALSE))</f>
        <v/>
      </c>
      <c r="K57" s="25" t="str">
        <f t="shared" si="1"/>
        <v/>
      </c>
      <c r="L57" s="85" t="str">
        <f>IF(C57="no",VLOOKUP(B57,Lists!$R$4:$Z$17,9, FALSE),"Please enter details here")</f>
        <v>Please enter details here</v>
      </c>
      <c r="M57" s="36" t="str">
        <f>IF(ISERROR(VLOOKUP($E57,Lists!$T$4:$Y$44,5,FALSE)),"",VLOOKUP($E57,Lists!$T$4:$Y$44,5,FALSE))</f>
        <v/>
      </c>
      <c r="N57" s="36" t="str">
        <f>IF(ISERROR(VLOOKUP($E57,Lists!$T$4:$Y$44,6,FALSE)),"",VLOOKUP($E57,Lists!$T$4:$Y$44,6,FALSE))</f>
        <v/>
      </c>
    </row>
    <row r="58" spans="1:14" x14ac:dyDescent="0.25">
      <c r="A58" s="12"/>
      <c r="B58" s="18" t="s">
        <v>784</v>
      </c>
      <c r="C58" s="36" t="s">
        <v>1071</v>
      </c>
      <c r="D58" s="14" t="str">
        <f>IF(ISERROR(VLOOKUP($B58,Lists!$R$4:$S$16,2,FALSE)),"",VLOOKUP($B58,Lists!$R$4:$S$16,2,FALSE))</f>
        <v/>
      </c>
      <c r="E58" s="14" t="s">
        <v>805</v>
      </c>
      <c r="F58" s="14" t="s">
        <v>999</v>
      </c>
      <c r="G58" s="25"/>
      <c r="H58" s="25" t="s">
        <v>1117</v>
      </c>
      <c r="I58" s="92" t="str">
        <f>IF(ISERROR(VLOOKUP($B58&amp;" "&amp;$J58,Lists!$AB$4:$AC$16,2,FALSE)),"",VLOOKUP($B58&amp;" "&amp;$J58,Lists!$AB$4:$AC$16,2,FALSE))</f>
        <v/>
      </c>
      <c r="J58" s="25" t="str">
        <f>IF(ISERROR(VLOOKUP($H58,Lists!$L$4:$M$7,2,FALSE)),"",VLOOKUP($H58,Lists!$L$4:$M$7,2,FALSE))</f>
        <v/>
      </c>
      <c r="K58" s="25" t="str">
        <f t="shared" si="1"/>
        <v/>
      </c>
      <c r="L58" s="85" t="str">
        <f>IF(C58="no",VLOOKUP(B58,Lists!$R$4:$Z$17,9, FALSE),"Please enter details here")</f>
        <v>Please enter details here</v>
      </c>
      <c r="M58" s="36" t="str">
        <f>IF(ISERROR(VLOOKUP($E58,Lists!$T$4:$Y$44,5,FALSE)),"",VLOOKUP($E58,Lists!$T$4:$Y$44,5,FALSE))</f>
        <v/>
      </c>
      <c r="N58" s="36" t="str">
        <f>IF(ISERROR(VLOOKUP($E58,Lists!$T$4:$Y$44,6,FALSE)),"",VLOOKUP($E58,Lists!$T$4:$Y$44,6,FALSE))</f>
        <v/>
      </c>
    </row>
    <row r="59" spans="1:14" x14ac:dyDescent="0.25">
      <c r="A59" s="12"/>
      <c r="B59" s="18" t="s">
        <v>784</v>
      </c>
      <c r="C59" s="36" t="s">
        <v>1071</v>
      </c>
      <c r="D59" s="14" t="str">
        <f>IF(ISERROR(VLOOKUP($B59,Lists!$R$4:$S$16,2,FALSE)),"",VLOOKUP($B59,Lists!$R$4:$S$16,2,FALSE))</f>
        <v/>
      </c>
      <c r="E59" s="14" t="s">
        <v>805</v>
      </c>
      <c r="F59" s="14" t="s">
        <v>999</v>
      </c>
      <c r="G59" s="25"/>
      <c r="H59" s="25" t="s">
        <v>1117</v>
      </c>
      <c r="I59" s="92" t="str">
        <f>IF(ISERROR(VLOOKUP($B59&amp;" "&amp;$J59,Lists!$AB$4:$AC$16,2,FALSE)),"",VLOOKUP($B59&amp;" "&amp;$J59,Lists!$AB$4:$AC$16,2,FALSE))</f>
        <v/>
      </c>
      <c r="J59" s="25" t="str">
        <f>IF(ISERROR(VLOOKUP($H59,Lists!$L$4:$M$7,2,FALSE)),"",VLOOKUP($H59,Lists!$L$4:$M$7,2,FALSE))</f>
        <v/>
      </c>
      <c r="K59" s="25" t="str">
        <f t="shared" si="1"/>
        <v/>
      </c>
      <c r="L59" s="85" t="str">
        <f>IF(C59="no",VLOOKUP(B59,Lists!$R$4:$Z$17,9, FALSE),"Please enter details here")</f>
        <v>Please enter details here</v>
      </c>
      <c r="M59" s="36" t="str">
        <f>IF(ISERROR(VLOOKUP($E59,Lists!$T$4:$Y$44,5,FALSE)),"",VLOOKUP($E59,Lists!$T$4:$Y$44,5,FALSE))</f>
        <v/>
      </c>
      <c r="N59" s="36" t="str">
        <f>IF(ISERROR(VLOOKUP($E59,Lists!$T$4:$Y$44,6,FALSE)),"",VLOOKUP($E59,Lists!$T$4:$Y$44,6,FALSE))</f>
        <v/>
      </c>
    </row>
    <row r="60" spans="1:14" x14ac:dyDescent="0.25">
      <c r="A60" s="12"/>
      <c r="B60" s="18" t="s">
        <v>784</v>
      </c>
      <c r="C60" s="36" t="s">
        <v>1071</v>
      </c>
      <c r="D60" s="14" t="str">
        <f>IF(ISERROR(VLOOKUP($B60,Lists!$R$4:$S$16,2,FALSE)),"",VLOOKUP($B60,Lists!$R$4:$S$16,2,FALSE))</f>
        <v/>
      </c>
      <c r="E60" s="14" t="s">
        <v>805</v>
      </c>
      <c r="F60" s="14" t="s">
        <v>999</v>
      </c>
      <c r="G60" s="25"/>
      <c r="H60" s="25" t="s">
        <v>1117</v>
      </c>
      <c r="I60" s="92" t="str">
        <f>IF(ISERROR(VLOOKUP($B60&amp;" "&amp;$J60,Lists!$AB$4:$AC$16,2,FALSE)),"",VLOOKUP($B60&amp;" "&amp;$J60,Lists!$AB$4:$AC$16,2,FALSE))</f>
        <v/>
      </c>
      <c r="J60" s="25" t="str">
        <f>IF(ISERROR(VLOOKUP($H60,Lists!$L$4:$M$7,2,FALSE)),"",VLOOKUP($H60,Lists!$L$4:$M$7,2,FALSE))</f>
        <v/>
      </c>
      <c r="K60" s="25" t="str">
        <f t="shared" si="1"/>
        <v/>
      </c>
      <c r="L60" s="85" t="str">
        <f>IF(C60="no",VLOOKUP(B60,Lists!$R$4:$Z$17,9, FALSE),"Please enter details here")</f>
        <v>Please enter details here</v>
      </c>
      <c r="M60" s="36" t="str">
        <f>IF(ISERROR(VLOOKUP($E60,Lists!$T$4:$Y$44,5,FALSE)),"",VLOOKUP($E60,Lists!$T$4:$Y$44,5,FALSE))</f>
        <v/>
      </c>
      <c r="N60" s="36" t="str">
        <f>IF(ISERROR(VLOOKUP($E60,Lists!$T$4:$Y$44,6,FALSE)),"",VLOOKUP($E60,Lists!$T$4:$Y$44,6,FALSE))</f>
        <v/>
      </c>
    </row>
    <row r="61" spans="1:14" x14ac:dyDescent="0.25">
      <c r="A61" s="12"/>
      <c r="B61" s="18" t="s">
        <v>784</v>
      </c>
      <c r="C61" s="36" t="s">
        <v>1071</v>
      </c>
      <c r="D61" s="14" t="str">
        <f>IF(ISERROR(VLOOKUP($B61,Lists!$R$4:$S$16,2,FALSE)),"",VLOOKUP($B61,Lists!$R$4:$S$16,2,FALSE))</f>
        <v/>
      </c>
      <c r="E61" s="14" t="s">
        <v>805</v>
      </c>
      <c r="F61" s="14" t="s">
        <v>999</v>
      </c>
      <c r="G61" s="25"/>
      <c r="H61" s="25" t="s">
        <v>1117</v>
      </c>
      <c r="I61" s="92" t="str">
        <f>IF(ISERROR(VLOOKUP($B61&amp;" "&amp;$J61,Lists!$AB$4:$AC$16,2,FALSE)),"",VLOOKUP($B61&amp;" "&amp;$J61,Lists!$AB$4:$AC$16,2,FALSE))</f>
        <v/>
      </c>
      <c r="J61" s="25" t="str">
        <f>IF(ISERROR(VLOOKUP($H61,Lists!$L$4:$M$7,2,FALSE)),"",VLOOKUP($H61,Lists!$L$4:$M$7,2,FALSE))</f>
        <v/>
      </c>
      <c r="K61" s="25" t="str">
        <f t="shared" si="1"/>
        <v/>
      </c>
      <c r="L61" s="85" t="str">
        <f>IF(C61="no",VLOOKUP(B61,Lists!$R$4:$Z$17,9, FALSE),"Please enter details here")</f>
        <v>Please enter details here</v>
      </c>
      <c r="M61" s="36" t="str">
        <f>IF(ISERROR(VLOOKUP($E61,Lists!$T$4:$Y$44,5,FALSE)),"",VLOOKUP($E61,Lists!$T$4:$Y$44,5,FALSE))</f>
        <v/>
      </c>
      <c r="N61" s="36" t="str">
        <f>IF(ISERROR(VLOOKUP($E61,Lists!$T$4:$Y$44,6,FALSE)),"",VLOOKUP($E61,Lists!$T$4:$Y$44,6,FALSE))</f>
        <v/>
      </c>
    </row>
    <row r="62" spans="1:14" x14ac:dyDescent="0.25">
      <c r="A62" s="12"/>
      <c r="B62" s="18" t="s">
        <v>784</v>
      </c>
      <c r="C62" s="36" t="s">
        <v>1071</v>
      </c>
      <c r="D62" s="14" t="str">
        <f>IF(ISERROR(VLOOKUP($B62,Lists!$R$4:$S$16,2,FALSE)),"",VLOOKUP($B62,Lists!$R$4:$S$16,2,FALSE))</f>
        <v/>
      </c>
      <c r="E62" s="14" t="s">
        <v>805</v>
      </c>
      <c r="F62" s="14" t="s">
        <v>999</v>
      </c>
      <c r="G62" s="25"/>
      <c r="H62" s="25" t="s">
        <v>1117</v>
      </c>
      <c r="I62" s="92" t="str">
        <f>IF(ISERROR(VLOOKUP($B62&amp;" "&amp;$J62,Lists!$AB$4:$AC$16,2,FALSE)),"",VLOOKUP($B62&amp;" "&amp;$J62,Lists!$AB$4:$AC$16,2,FALSE))</f>
        <v/>
      </c>
      <c r="J62" s="25" t="str">
        <f>IF(ISERROR(VLOOKUP($H62,Lists!$L$4:$M$7,2,FALSE)),"",VLOOKUP($H62,Lists!$L$4:$M$7,2,FALSE))</f>
        <v/>
      </c>
      <c r="K62" s="25" t="str">
        <f t="shared" si="1"/>
        <v/>
      </c>
      <c r="L62" s="85" t="str">
        <f>IF(C62="no",VLOOKUP(B62,Lists!$R$4:$Z$17,9, FALSE),"Please enter details here")</f>
        <v>Please enter details here</v>
      </c>
      <c r="M62" s="36" t="str">
        <f>IF(ISERROR(VLOOKUP($E62,Lists!$T$4:$Y$44,5,FALSE)),"",VLOOKUP($E62,Lists!$T$4:$Y$44,5,FALSE))</f>
        <v/>
      </c>
      <c r="N62" s="36" t="str">
        <f>IF(ISERROR(VLOOKUP($E62,Lists!$T$4:$Y$44,6,FALSE)),"",VLOOKUP($E62,Lists!$T$4:$Y$44,6,FALSE))</f>
        <v/>
      </c>
    </row>
    <row r="63" spans="1:14" x14ac:dyDescent="0.25">
      <c r="A63" s="12"/>
      <c r="B63" s="18" t="s">
        <v>784</v>
      </c>
      <c r="C63" s="36" t="s">
        <v>1071</v>
      </c>
      <c r="D63" s="14" t="str">
        <f>IF(ISERROR(VLOOKUP($B63,Lists!$R$4:$S$16,2,FALSE)),"",VLOOKUP($B63,Lists!$R$4:$S$16,2,FALSE))</f>
        <v/>
      </c>
      <c r="E63" s="14" t="s">
        <v>805</v>
      </c>
      <c r="F63" s="14" t="s">
        <v>999</v>
      </c>
      <c r="G63" s="25"/>
      <c r="H63" s="25" t="s">
        <v>1117</v>
      </c>
      <c r="I63" s="92" t="str">
        <f>IF(ISERROR(VLOOKUP($B63&amp;" "&amp;$J63,Lists!$AB$4:$AC$16,2,FALSE)),"",VLOOKUP($B63&amp;" "&amp;$J63,Lists!$AB$4:$AC$16,2,FALSE))</f>
        <v/>
      </c>
      <c r="J63" s="25" t="str">
        <f>IF(ISERROR(VLOOKUP($H63,Lists!$L$4:$M$7,2,FALSE)),"",VLOOKUP($H63,Lists!$L$4:$M$7,2,FALSE))</f>
        <v/>
      </c>
      <c r="K63" s="25" t="str">
        <f t="shared" si="1"/>
        <v/>
      </c>
      <c r="L63" s="85" t="str">
        <f>IF(C63="no",VLOOKUP(B63,Lists!$R$4:$Z$17,9, FALSE),"Please enter details here")</f>
        <v>Please enter details here</v>
      </c>
      <c r="M63" s="36" t="str">
        <f>IF(ISERROR(VLOOKUP($E63,Lists!$T$4:$Y$44,5,FALSE)),"",VLOOKUP($E63,Lists!$T$4:$Y$44,5,FALSE))</f>
        <v/>
      </c>
      <c r="N63" s="36" t="str">
        <f>IF(ISERROR(VLOOKUP($E63,Lists!$T$4:$Y$44,6,FALSE)),"",VLOOKUP($E63,Lists!$T$4:$Y$44,6,FALSE))</f>
        <v/>
      </c>
    </row>
    <row r="64" spans="1:14" x14ac:dyDescent="0.25">
      <c r="A64" s="12"/>
      <c r="B64" s="18" t="s">
        <v>784</v>
      </c>
      <c r="C64" s="36" t="s">
        <v>1071</v>
      </c>
      <c r="D64" s="14" t="str">
        <f>IF(ISERROR(VLOOKUP($B64,Lists!$R$4:$S$16,2,FALSE)),"",VLOOKUP($B64,Lists!$R$4:$S$16,2,FALSE))</f>
        <v/>
      </c>
      <c r="E64" s="14" t="s">
        <v>805</v>
      </c>
      <c r="F64" s="14" t="s">
        <v>999</v>
      </c>
      <c r="G64" s="25"/>
      <c r="H64" s="25" t="s">
        <v>1117</v>
      </c>
      <c r="I64" s="92" t="str">
        <f>IF(ISERROR(VLOOKUP($B64&amp;" "&amp;$J64,Lists!$AB$4:$AC$16,2,FALSE)),"",VLOOKUP($B64&amp;" "&amp;$J64,Lists!$AB$4:$AC$16,2,FALSE))</f>
        <v/>
      </c>
      <c r="J64" s="25" t="str">
        <f>IF(ISERROR(VLOOKUP($H64,Lists!$L$4:$M$7,2,FALSE)),"",VLOOKUP($H64,Lists!$L$4:$M$7,2,FALSE))</f>
        <v/>
      </c>
      <c r="K64" s="25" t="str">
        <f t="shared" si="1"/>
        <v/>
      </c>
      <c r="L64" s="85" t="str">
        <f>IF(C64="no",VLOOKUP(B64,Lists!$R$4:$Z$17,9, FALSE),"Please enter details here")</f>
        <v>Please enter details here</v>
      </c>
      <c r="M64" s="36" t="str">
        <f>IF(ISERROR(VLOOKUP($E64,Lists!$T$4:$Y$44,5,FALSE)),"",VLOOKUP($E64,Lists!$T$4:$Y$44,5,FALSE))</f>
        <v/>
      </c>
      <c r="N64" s="36" t="str">
        <f>IF(ISERROR(VLOOKUP($E64,Lists!$T$4:$Y$44,6,FALSE)),"",VLOOKUP($E64,Lists!$T$4:$Y$44,6,FALSE))</f>
        <v/>
      </c>
    </row>
    <row r="65" spans="1:14" x14ac:dyDescent="0.25">
      <c r="A65" s="12"/>
      <c r="B65" s="18" t="s">
        <v>784</v>
      </c>
      <c r="C65" s="36" t="s">
        <v>1071</v>
      </c>
      <c r="D65" s="14" t="str">
        <f>IF(ISERROR(VLOOKUP($B65,Lists!$R$4:$S$16,2,FALSE)),"",VLOOKUP($B65,Lists!$R$4:$S$16,2,FALSE))</f>
        <v/>
      </c>
      <c r="E65" s="14" t="s">
        <v>805</v>
      </c>
      <c r="F65" s="14" t="s">
        <v>999</v>
      </c>
      <c r="G65" s="25"/>
      <c r="H65" s="25" t="s">
        <v>1117</v>
      </c>
      <c r="I65" s="92" t="str">
        <f>IF(ISERROR(VLOOKUP($B65&amp;" "&amp;$J65,Lists!$AB$4:$AC$16,2,FALSE)),"",VLOOKUP($B65&amp;" "&amp;$J65,Lists!$AB$4:$AC$16,2,FALSE))</f>
        <v/>
      </c>
      <c r="J65" s="25" t="str">
        <f>IF(ISERROR(VLOOKUP($H65,Lists!$L$4:$M$7,2,FALSE)),"",VLOOKUP($H65,Lists!$L$4:$M$7,2,FALSE))</f>
        <v/>
      </c>
      <c r="K65" s="25" t="str">
        <f t="shared" si="1"/>
        <v/>
      </c>
      <c r="L65" s="85" t="str">
        <f>IF(C65="no",VLOOKUP(B65,Lists!$R$4:$Z$17,9, FALSE),"Please enter details here")</f>
        <v>Please enter details here</v>
      </c>
      <c r="M65" s="36" t="str">
        <f>IF(ISERROR(VLOOKUP($E65,Lists!$T$4:$Y$44,5,FALSE)),"",VLOOKUP($E65,Lists!$T$4:$Y$44,5,FALSE))</f>
        <v/>
      </c>
      <c r="N65" s="36" t="str">
        <f>IF(ISERROR(VLOOKUP($E65,Lists!$T$4:$Y$44,6,FALSE)),"",VLOOKUP($E65,Lists!$T$4:$Y$44,6,FALSE))</f>
        <v/>
      </c>
    </row>
    <row r="66" spans="1:14" x14ac:dyDescent="0.25">
      <c r="A66" s="12"/>
      <c r="B66" s="18" t="s">
        <v>784</v>
      </c>
      <c r="C66" s="36" t="s">
        <v>1071</v>
      </c>
      <c r="D66" s="14" t="str">
        <f>IF(ISERROR(VLOOKUP($B66,Lists!$R$4:$S$16,2,FALSE)),"",VLOOKUP($B66,Lists!$R$4:$S$16,2,FALSE))</f>
        <v/>
      </c>
      <c r="E66" s="14" t="s">
        <v>805</v>
      </c>
      <c r="F66" s="14" t="s">
        <v>999</v>
      </c>
      <c r="G66" s="25"/>
      <c r="H66" s="25" t="s">
        <v>1117</v>
      </c>
      <c r="I66" s="92" t="str">
        <f>IF(ISERROR(VLOOKUP($B66&amp;" "&amp;$J66,Lists!$AB$4:$AC$16,2,FALSE)),"",VLOOKUP($B66&amp;" "&amp;$J66,Lists!$AB$4:$AC$16,2,FALSE))</f>
        <v/>
      </c>
      <c r="J66" s="25" t="str">
        <f>IF(ISERROR(VLOOKUP($H66,Lists!$L$4:$M$7,2,FALSE)),"",VLOOKUP($H66,Lists!$L$4:$M$7,2,FALSE))</f>
        <v/>
      </c>
      <c r="K66" s="25" t="str">
        <f t="shared" si="1"/>
        <v/>
      </c>
      <c r="L66" s="85" t="str">
        <f>IF(C66="no",VLOOKUP(B66,Lists!$R$4:$Z$17,9, FALSE),"Please enter details here")</f>
        <v>Please enter details here</v>
      </c>
      <c r="M66" s="36" t="str">
        <f>IF(ISERROR(VLOOKUP($E66,Lists!$T$4:$Y$44,5,FALSE)),"",VLOOKUP($E66,Lists!$T$4:$Y$44,5,FALSE))</f>
        <v/>
      </c>
      <c r="N66" s="36" t="str">
        <f>IF(ISERROR(VLOOKUP($E66,Lists!$T$4:$Y$44,6,FALSE)),"",VLOOKUP($E66,Lists!$T$4:$Y$44,6,FALSE))</f>
        <v/>
      </c>
    </row>
    <row r="67" spans="1:14" x14ac:dyDescent="0.25">
      <c r="A67" s="12"/>
      <c r="B67" s="18" t="s">
        <v>784</v>
      </c>
      <c r="C67" s="36" t="s">
        <v>1071</v>
      </c>
      <c r="D67" s="14" t="str">
        <f>IF(ISERROR(VLOOKUP($B67,Lists!$R$4:$S$16,2,FALSE)),"",VLOOKUP($B67,Lists!$R$4:$S$16,2,FALSE))</f>
        <v/>
      </c>
      <c r="E67" s="14" t="s">
        <v>805</v>
      </c>
      <c r="F67" s="14" t="s">
        <v>999</v>
      </c>
      <c r="G67" s="25"/>
      <c r="H67" s="25" t="s">
        <v>1117</v>
      </c>
      <c r="I67" s="92" t="str">
        <f>IF(ISERROR(VLOOKUP($B67&amp;" "&amp;$J67,Lists!$AB$4:$AC$16,2,FALSE)),"",VLOOKUP($B67&amp;" "&amp;$J67,Lists!$AB$4:$AC$16,2,FALSE))</f>
        <v/>
      </c>
      <c r="J67" s="25" t="str">
        <f>IF(ISERROR(VLOOKUP($H67,Lists!$L$4:$M$7,2,FALSE)),"",VLOOKUP($H67,Lists!$L$4:$M$7,2,FALSE))</f>
        <v/>
      </c>
      <c r="K67" s="25" t="str">
        <f t="shared" si="1"/>
        <v/>
      </c>
      <c r="L67" s="85" t="str">
        <f>IF(C67="no",VLOOKUP(B67,Lists!$R$4:$Z$17,9, FALSE),"Please enter details here")</f>
        <v>Please enter details here</v>
      </c>
      <c r="M67" s="36" t="str">
        <f>IF(ISERROR(VLOOKUP($E67,Lists!$T$4:$Y$44,5,FALSE)),"",VLOOKUP($E67,Lists!$T$4:$Y$44,5,FALSE))</f>
        <v/>
      </c>
      <c r="N67" s="36" t="str">
        <f>IF(ISERROR(VLOOKUP($E67,Lists!$T$4:$Y$44,6,FALSE)),"",VLOOKUP($E67,Lists!$T$4:$Y$44,6,FALSE))</f>
        <v/>
      </c>
    </row>
    <row r="68" spans="1:14" x14ac:dyDescent="0.25">
      <c r="A68" s="12"/>
      <c r="B68" s="18" t="s">
        <v>784</v>
      </c>
      <c r="C68" s="36" t="s">
        <v>1071</v>
      </c>
      <c r="D68" s="14" t="str">
        <f>IF(ISERROR(VLOOKUP($B68,Lists!$R$4:$S$16,2,FALSE)),"",VLOOKUP($B68,Lists!$R$4:$S$16,2,FALSE))</f>
        <v/>
      </c>
      <c r="E68" s="14" t="s">
        <v>805</v>
      </c>
      <c r="F68" s="14" t="s">
        <v>999</v>
      </c>
      <c r="G68" s="25"/>
      <c r="H68" s="25" t="s">
        <v>1117</v>
      </c>
      <c r="I68" s="92" t="str">
        <f>IF(ISERROR(VLOOKUP($B68&amp;" "&amp;$J68,Lists!$AB$4:$AC$16,2,FALSE)),"",VLOOKUP($B68&amp;" "&amp;$J68,Lists!$AB$4:$AC$16,2,FALSE))</f>
        <v/>
      </c>
      <c r="J68" s="25" t="str">
        <f>IF(ISERROR(VLOOKUP($H68,Lists!$L$4:$M$7,2,FALSE)),"",VLOOKUP($H68,Lists!$L$4:$M$7,2,FALSE))</f>
        <v/>
      </c>
      <c r="K68" s="25" t="str">
        <f t="shared" si="1"/>
        <v/>
      </c>
      <c r="L68" s="85" t="str">
        <f>IF(C68="no",VLOOKUP(B68,Lists!$R$4:$Z$17,9, FALSE),"Please enter details here")</f>
        <v>Please enter details here</v>
      </c>
      <c r="M68" s="36" t="str">
        <f>IF(ISERROR(VLOOKUP($E68,Lists!$T$4:$Y$44,5,FALSE)),"",VLOOKUP($E68,Lists!$T$4:$Y$44,5,FALSE))</f>
        <v/>
      </c>
      <c r="N68" s="36" t="str">
        <f>IF(ISERROR(VLOOKUP($E68,Lists!$T$4:$Y$44,6,FALSE)),"",VLOOKUP($E68,Lists!$T$4:$Y$44,6,FALSE))</f>
        <v/>
      </c>
    </row>
    <row r="69" spans="1:14" x14ac:dyDescent="0.25">
      <c r="A69" s="12"/>
      <c r="B69" s="18" t="s">
        <v>784</v>
      </c>
      <c r="C69" s="36" t="s">
        <v>1071</v>
      </c>
      <c r="D69" s="14" t="str">
        <f>IF(ISERROR(VLOOKUP($B69,Lists!$R$4:$S$16,2,FALSE)),"",VLOOKUP($B69,Lists!$R$4:$S$16,2,FALSE))</f>
        <v/>
      </c>
      <c r="E69" s="14" t="s">
        <v>805</v>
      </c>
      <c r="F69" s="14" t="s">
        <v>999</v>
      </c>
      <c r="G69" s="25"/>
      <c r="H69" s="25" t="s">
        <v>1117</v>
      </c>
      <c r="I69" s="92" t="str">
        <f>IF(ISERROR(VLOOKUP($B69&amp;" "&amp;$J69,Lists!$AB$4:$AC$16,2,FALSE)),"",VLOOKUP($B69&amp;" "&amp;$J69,Lists!$AB$4:$AC$16,2,FALSE))</f>
        <v/>
      </c>
      <c r="J69" s="25" t="str">
        <f>IF(ISERROR(VLOOKUP($H69,Lists!$L$4:$M$7,2,FALSE)),"",VLOOKUP($H69,Lists!$L$4:$M$7,2,FALSE))</f>
        <v/>
      </c>
      <c r="K69" s="25" t="str">
        <f t="shared" si="1"/>
        <v/>
      </c>
      <c r="L69" s="85" t="str">
        <f>IF(C69="no",VLOOKUP(B69,Lists!$R$4:$Z$17,9, FALSE),"Please enter details here")</f>
        <v>Please enter details here</v>
      </c>
      <c r="M69" s="36" t="str">
        <f>IF(ISERROR(VLOOKUP($E69,Lists!$T$4:$Y$44,5,FALSE)),"",VLOOKUP($E69,Lists!$T$4:$Y$44,5,FALSE))</f>
        <v/>
      </c>
      <c r="N69" s="36" t="str">
        <f>IF(ISERROR(VLOOKUP($E69,Lists!$T$4:$Y$44,6,FALSE)),"",VLOOKUP($E69,Lists!$T$4:$Y$44,6,FALSE))</f>
        <v/>
      </c>
    </row>
    <row r="70" spans="1:14" x14ac:dyDescent="0.25">
      <c r="A70" s="12"/>
      <c r="B70" s="18" t="s">
        <v>784</v>
      </c>
      <c r="C70" s="36" t="s">
        <v>1071</v>
      </c>
      <c r="D70" s="14" t="str">
        <f>IF(ISERROR(VLOOKUP($B70,Lists!$R$4:$S$16,2,FALSE)),"",VLOOKUP($B70,Lists!$R$4:$S$16,2,FALSE))</f>
        <v/>
      </c>
      <c r="E70" s="14" t="s">
        <v>805</v>
      </c>
      <c r="F70" s="14" t="s">
        <v>999</v>
      </c>
      <c r="G70" s="25"/>
      <c r="H70" s="25" t="s">
        <v>1117</v>
      </c>
      <c r="I70" s="92" t="str">
        <f>IF(ISERROR(VLOOKUP($B70&amp;" "&amp;$J70,Lists!$AB$4:$AC$16,2,FALSE)),"",VLOOKUP($B70&amp;" "&amp;$J70,Lists!$AB$4:$AC$16,2,FALSE))</f>
        <v/>
      </c>
      <c r="J70" s="25" t="str">
        <f>IF(ISERROR(VLOOKUP($H70,Lists!$L$4:$M$7,2,FALSE)),"",VLOOKUP($H70,Lists!$L$4:$M$7,2,FALSE))</f>
        <v/>
      </c>
      <c r="K70" s="25" t="str">
        <f t="shared" si="1"/>
        <v/>
      </c>
      <c r="L70" s="85" t="str">
        <f>IF(C70="no",VLOOKUP(B70,Lists!$R$4:$Z$17,9, FALSE),"Please enter details here")</f>
        <v>Please enter details here</v>
      </c>
      <c r="M70" s="36" t="str">
        <f>IF(ISERROR(VLOOKUP($E70,Lists!$T$4:$Y$44,5,FALSE)),"",VLOOKUP($E70,Lists!$T$4:$Y$44,5,FALSE))</f>
        <v/>
      </c>
      <c r="N70" s="36" t="str">
        <f>IF(ISERROR(VLOOKUP($E70,Lists!$T$4:$Y$44,6,FALSE)),"",VLOOKUP($E70,Lists!$T$4:$Y$44,6,FALSE))</f>
        <v/>
      </c>
    </row>
    <row r="71" spans="1:14" x14ac:dyDescent="0.25">
      <c r="A71" s="12"/>
      <c r="B71" s="18" t="s">
        <v>784</v>
      </c>
      <c r="C71" s="36" t="s">
        <v>1071</v>
      </c>
      <c r="D71" s="14" t="str">
        <f>IF(ISERROR(VLOOKUP($B71,Lists!$R$4:$S$16,2,FALSE)),"",VLOOKUP($B71,Lists!$R$4:$S$16,2,FALSE))</f>
        <v/>
      </c>
      <c r="E71" s="14" t="s">
        <v>805</v>
      </c>
      <c r="F71" s="14" t="s">
        <v>999</v>
      </c>
      <c r="G71" s="25"/>
      <c r="H71" s="25" t="s">
        <v>1117</v>
      </c>
      <c r="I71" s="92" t="str">
        <f>IF(ISERROR(VLOOKUP($B71&amp;" "&amp;$J71,Lists!$AB$4:$AC$16,2,FALSE)),"",VLOOKUP($B71&amp;" "&amp;$J71,Lists!$AB$4:$AC$16,2,FALSE))</f>
        <v/>
      </c>
      <c r="J71" s="25" t="str">
        <f>IF(ISERROR(VLOOKUP($H71,Lists!$L$4:$M$7,2,FALSE)),"",VLOOKUP($H71,Lists!$L$4:$M$7,2,FALSE))</f>
        <v/>
      </c>
      <c r="K71" s="25" t="str">
        <f t="shared" si="1"/>
        <v/>
      </c>
      <c r="L71" s="85" t="str">
        <f>IF(C71="no",VLOOKUP(B71,Lists!$R$4:$Z$17,9, FALSE),"Please enter details here")</f>
        <v>Please enter details here</v>
      </c>
      <c r="M71" s="36" t="str">
        <f>IF(ISERROR(VLOOKUP($E71,Lists!$T$4:$Y$44,5,FALSE)),"",VLOOKUP($E71,Lists!$T$4:$Y$44,5,FALSE))</f>
        <v/>
      </c>
      <c r="N71" s="36" t="str">
        <f>IF(ISERROR(VLOOKUP($E71,Lists!$T$4:$Y$44,6,FALSE)),"",VLOOKUP($E71,Lists!$T$4:$Y$44,6,FALSE))</f>
        <v/>
      </c>
    </row>
    <row r="72" spans="1:14" x14ac:dyDescent="0.25">
      <c r="A72" s="12"/>
      <c r="B72" s="18" t="s">
        <v>784</v>
      </c>
      <c r="C72" s="36" t="s">
        <v>1071</v>
      </c>
      <c r="D72" s="14" t="str">
        <f>IF(ISERROR(VLOOKUP($B72,Lists!$R$4:$S$16,2,FALSE)),"",VLOOKUP($B72,Lists!$R$4:$S$16,2,FALSE))</f>
        <v/>
      </c>
      <c r="E72" s="14" t="s">
        <v>805</v>
      </c>
      <c r="F72" s="14" t="s">
        <v>999</v>
      </c>
      <c r="G72" s="25"/>
      <c r="H72" s="25" t="s">
        <v>1117</v>
      </c>
      <c r="I72" s="92" t="str">
        <f>IF(ISERROR(VLOOKUP($B72&amp;" "&amp;$J72,Lists!$AB$4:$AC$16,2,FALSE)),"",VLOOKUP($B72&amp;" "&amp;$J72,Lists!$AB$4:$AC$16,2,FALSE))</f>
        <v/>
      </c>
      <c r="J72" s="25" t="str">
        <f>IF(ISERROR(VLOOKUP($H72,Lists!$L$4:$M$7,2,FALSE)),"",VLOOKUP($H72,Lists!$L$4:$M$7,2,FALSE))</f>
        <v/>
      </c>
      <c r="K72" s="25" t="str">
        <f t="shared" ref="K72:K135" si="2">IF(ISERROR(G72*I72),"",G72*I72)</f>
        <v/>
      </c>
      <c r="L72" s="85" t="str">
        <f>IF(C72="no",VLOOKUP(B72,Lists!$R$4:$Z$17,9, FALSE),"Please enter details here")</f>
        <v>Please enter details here</v>
      </c>
      <c r="M72" s="36" t="str">
        <f>IF(ISERROR(VLOOKUP($E72,Lists!$T$4:$Y$44,5,FALSE)),"",VLOOKUP($E72,Lists!$T$4:$Y$44,5,FALSE))</f>
        <v/>
      </c>
      <c r="N72" s="36" t="str">
        <f>IF(ISERROR(VLOOKUP($E72,Lists!$T$4:$Y$44,6,FALSE)),"",VLOOKUP($E72,Lists!$T$4:$Y$44,6,FALSE))</f>
        <v/>
      </c>
    </row>
    <row r="73" spans="1:14" x14ac:dyDescent="0.25">
      <c r="A73" s="12"/>
      <c r="B73" s="18" t="s">
        <v>784</v>
      </c>
      <c r="C73" s="36" t="s">
        <v>1071</v>
      </c>
      <c r="D73" s="14" t="str">
        <f>IF(ISERROR(VLOOKUP($B73,Lists!$R$4:$S$16,2,FALSE)),"",VLOOKUP($B73,Lists!$R$4:$S$16,2,FALSE))</f>
        <v/>
      </c>
      <c r="E73" s="14" t="s">
        <v>805</v>
      </c>
      <c r="F73" s="14" t="s">
        <v>999</v>
      </c>
      <c r="G73" s="25"/>
      <c r="H73" s="25" t="s">
        <v>1117</v>
      </c>
      <c r="I73" s="92" t="str">
        <f>IF(ISERROR(VLOOKUP($B73&amp;" "&amp;$J73,Lists!$AB$4:$AC$16,2,FALSE)),"",VLOOKUP($B73&amp;" "&amp;$J73,Lists!$AB$4:$AC$16,2,FALSE))</f>
        <v/>
      </c>
      <c r="J73" s="25" t="str">
        <f>IF(ISERROR(VLOOKUP($H73,Lists!$L$4:$M$7,2,FALSE)),"",VLOOKUP($H73,Lists!$L$4:$M$7,2,FALSE))</f>
        <v/>
      </c>
      <c r="K73" s="25" t="str">
        <f t="shared" si="2"/>
        <v/>
      </c>
      <c r="L73" s="85" t="str">
        <f>IF(C73="no",VLOOKUP(B73,Lists!$R$4:$Z$17,9, FALSE),"Please enter details here")</f>
        <v>Please enter details here</v>
      </c>
      <c r="M73" s="36" t="str">
        <f>IF(ISERROR(VLOOKUP($E73,Lists!$T$4:$Y$44,5,FALSE)),"",VLOOKUP($E73,Lists!$T$4:$Y$44,5,FALSE))</f>
        <v/>
      </c>
      <c r="N73" s="36" t="str">
        <f>IF(ISERROR(VLOOKUP($E73,Lists!$T$4:$Y$44,6,FALSE)),"",VLOOKUP($E73,Lists!$T$4:$Y$44,6,FALSE))</f>
        <v/>
      </c>
    </row>
    <row r="74" spans="1:14" x14ac:dyDescent="0.25">
      <c r="A74" s="12"/>
      <c r="B74" s="18" t="s">
        <v>784</v>
      </c>
      <c r="C74" s="36" t="s">
        <v>1071</v>
      </c>
      <c r="D74" s="14" t="str">
        <f>IF(ISERROR(VLOOKUP($B74,Lists!$R$4:$S$16,2,FALSE)),"",VLOOKUP($B74,Lists!$R$4:$S$16,2,FALSE))</f>
        <v/>
      </c>
      <c r="E74" s="14" t="s">
        <v>805</v>
      </c>
      <c r="F74" s="14" t="s">
        <v>999</v>
      </c>
      <c r="G74" s="25"/>
      <c r="H74" s="25" t="s">
        <v>1117</v>
      </c>
      <c r="I74" s="92" t="str">
        <f>IF(ISERROR(VLOOKUP($B74&amp;" "&amp;$J74,Lists!$AB$4:$AC$16,2,FALSE)),"",VLOOKUP($B74&amp;" "&amp;$J74,Lists!$AB$4:$AC$16,2,FALSE))</f>
        <v/>
      </c>
      <c r="J74" s="25" t="str">
        <f>IF(ISERROR(VLOOKUP($H74,Lists!$L$4:$M$7,2,FALSE)),"",VLOOKUP($H74,Lists!$L$4:$M$7,2,FALSE))</f>
        <v/>
      </c>
      <c r="K74" s="25" t="str">
        <f t="shared" si="2"/>
        <v/>
      </c>
      <c r="L74" s="85" t="str">
        <f>IF(C74="no",VLOOKUP(B74,Lists!$R$4:$Z$17,9, FALSE),"Please enter details here")</f>
        <v>Please enter details here</v>
      </c>
      <c r="M74" s="36" t="str">
        <f>IF(ISERROR(VLOOKUP($E74,Lists!$T$4:$Y$44,5,FALSE)),"",VLOOKUP($E74,Lists!$T$4:$Y$44,5,FALSE))</f>
        <v/>
      </c>
      <c r="N74" s="36" t="str">
        <f>IF(ISERROR(VLOOKUP($E74,Lists!$T$4:$Y$44,6,FALSE)),"",VLOOKUP($E74,Lists!$T$4:$Y$44,6,FALSE))</f>
        <v/>
      </c>
    </row>
    <row r="75" spans="1:14" x14ac:dyDescent="0.25">
      <c r="A75" s="12"/>
      <c r="B75" s="18" t="s">
        <v>784</v>
      </c>
      <c r="C75" s="36" t="s">
        <v>1071</v>
      </c>
      <c r="D75" s="14" t="str">
        <f>IF(ISERROR(VLOOKUP($B75,Lists!$R$4:$S$16,2,FALSE)),"",VLOOKUP($B75,Lists!$R$4:$S$16,2,FALSE))</f>
        <v/>
      </c>
      <c r="E75" s="14" t="s">
        <v>805</v>
      </c>
      <c r="F75" s="14" t="s">
        <v>999</v>
      </c>
      <c r="G75" s="25"/>
      <c r="H75" s="25" t="s">
        <v>1117</v>
      </c>
      <c r="I75" s="92" t="str">
        <f>IF(ISERROR(VLOOKUP($B75&amp;" "&amp;$J75,Lists!$AB$4:$AC$16,2,FALSE)),"",VLOOKUP($B75&amp;" "&amp;$J75,Lists!$AB$4:$AC$16,2,FALSE))</f>
        <v/>
      </c>
      <c r="J75" s="25" t="str">
        <f>IF(ISERROR(VLOOKUP($H75,Lists!$L$4:$M$7,2,FALSE)),"",VLOOKUP($H75,Lists!$L$4:$M$7,2,FALSE))</f>
        <v/>
      </c>
      <c r="K75" s="25" t="str">
        <f t="shared" si="2"/>
        <v/>
      </c>
      <c r="L75" s="85" t="str">
        <f>IF(C75="no",VLOOKUP(B75,Lists!$R$4:$Z$17,9, FALSE),"Please enter details here")</f>
        <v>Please enter details here</v>
      </c>
      <c r="M75" s="36" t="str">
        <f>IF(ISERROR(VLOOKUP($E75,Lists!$T$4:$Y$44,5,FALSE)),"",VLOOKUP($E75,Lists!$T$4:$Y$44,5,FALSE))</f>
        <v/>
      </c>
      <c r="N75" s="36" t="str">
        <f>IF(ISERROR(VLOOKUP($E75,Lists!$T$4:$Y$44,6,FALSE)),"",VLOOKUP($E75,Lists!$T$4:$Y$44,6,FALSE))</f>
        <v/>
      </c>
    </row>
    <row r="76" spans="1:14" x14ac:dyDescent="0.25">
      <c r="A76" s="12"/>
      <c r="B76" s="18" t="s">
        <v>784</v>
      </c>
      <c r="C76" s="36" t="s">
        <v>1071</v>
      </c>
      <c r="D76" s="14" t="str">
        <f>IF(ISERROR(VLOOKUP($B76,Lists!$R$4:$S$16,2,FALSE)),"",VLOOKUP($B76,Lists!$R$4:$S$16,2,FALSE))</f>
        <v/>
      </c>
      <c r="E76" s="14" t="s">
        <v>805</v>
      </c>
      <c r="F76" s="14" t="s">
        <v>999</v>
      </c>
      <c r="G76" s="25"/>
      <c r="H76" s="25" t="s">
        <v>1117</v>
      </c>
      <c r="I76" s="92" t="str">
        <f>IF(ISERROR(VLOOKUP($B76&amp;" "&amp;$J76,Lists!$AB$4:$AC$16,2,FALSE)),"",VLOOKUP($B76&amp;" "&amp;$J76,Lists!$AB$4:$AC$16,2,FALSE))</f>
        <v/>
      </c>
      <c r="J76" s="25" t="str">
        <f>IF(ISERROR(VLOOKUP($H76,Lists!$L$4:$M$7,2,FALSE)),"",VLOOKUP($H76,Lists!$L$4:$M$7,2,FALSE))</f>
        <v/>
      </c>
      <c r="K76" s="25" t="str">
        <f t="shared" si="2"/>
        <v/>
      </c>
      <c r="L76" s="85" t="str">
        <f>IF(C76="no",VLOOKUP(B76,Lists!$R$4:$Z$17,9, FALSE),"Please enter details here")</f>
        <v>Please enter details here</v>
      </c>
      <c r="M76" s="36" t="str">
        <f>IF(ISERROR(VLOOKUP($E76,Lists!$T$4:$Y$44,5,FALSE)),"",VLOOKUP($E76,Lists!$T$4:$Y$44,5,FALSE))</f>
        <v/>
      </c>
      <c r="N76" s="36" t="str">
        <f>IF(ISERROR(VLOOKUP($E76,Lists!$T$4:$Y$44,6,FALSE)),"",VLOOKUP($E76,Lists!$T$4:$Y$44,6,FALSE))</f>
        <v/>
      </c>
    </row>
    <row r="77" spans="1:14" x14ac:dyDescent="0.25">
      <c r="A77" s="12"/>
      <c r="B77" s="18" t="s">
        <v>784</v>
      </c>
      <c r="C77" s="36" t="s">
        <v>1071</v>
      </c>
      <c r="D77" s="14" t="str">
        <f>IF(ISERROR(VLOOKUP($B77,Lists!$R$4:$S$16,2,FALSE)),"",VLOOKUP($B77,Lists!$R$4:$S$16,2,FALSE))</f>
        <v/>
      </c>
      <c r="E77" s="14" t="s">
        <v>805</v>
      </c>
      <c r="F77" s="14" t="s">
        <v>999</v>
      </c>
      <c r="G77" s="25"/>
      <c r="H77" s="25" t="s">
        <v>1117</v>
      </c>
      <c r="I77" s="92" t="str">
        <f>IF(ISERROR(VLOOKUP($B77&amp;" "&amp;$J77,Lists!$AB$4:$AC$16,2,FALSE)),"",VLOOKUP($B77&amp;" "&amp;$J77,Lists!$AB$4:$AC$16,2,FALSE))</f>
        <v/>
      </c>
      <c r="J77" s="25" t="str">
        <f>IF(ISERROR(VLOOKUP($H77,Lists!$L$4:$M$7,2,FALSE)),"",VLOOKUP($H77,Lists!$L$4:$M$7,2,FALSE))</f>
        <v/>
      </c>
      <c r="K77" s="25" t="str">
        <f t="shared" si="2"/>
        <v/>
      </c>
      <c r="L77" s="85" t="str">
        <f>IF(C77="no",VLOOKUP(B77,Lists!$R$4:$Z$17,9, FALSE),"Please enter details here")</f>
        <v>Please enter details here</v>
      </c>
      <c r="M77" s="36" t="str">
        <f>IF(ISERROR(VLOOKUP($E77,Lists!$T$4:$Y$44,5,FALSE)),"",VLOOKUP($E77,Lists!$T$4:$Y$44,5,FALSE))</f>
        <v/>
      </c>
      <c r="N77" s="36" t="str">
        <f>IF(ISERROR(VLOOKUP($E77,Lists!$T$4:$Y$44,6,FALSE)),"",VLOOKUP($E77,Lists!$T$4:$Y$44,6,FALSE))</f>
        <v/>
      </c>
    </row>
    <row r="78" spans="1:14" x14ac:dyDescent="0.25">
      <c r="A78" s="12"/>
      <c r="B78" s="18" t="s">
        <v>784</v>
      </c>
      <c r="C78" s="36" t="s">
        <v>1071</v>
      </c>
      <c r="D78" s="14" t="str">
        <f>IF(ISERROR(VLOOKUP($B78,Lists!$R$4:$S$16,2,FALSE)),"",VLOOKUP($B78,Lists!$R$4:$S$16,2,FALSE))</f>
        <v/>
      </c>
      <c r="E78" s="14" t="s">
        <v>805</v>
      </c>
      <c r="F78" s="14" t="s">
        <v>999</v>
      </c>
      <c r="G78" s="25"/>
      <c r="H78" s="25" t="s">
        <v>1117</v>
      </c>
      <c r="I78" s="92" t="str">
        <f>IF(ISERROR(VLOOKUP($B78&amp;" "&amp;$J78,Lists!$AB$4:$AC$16,2,FALSE)),"",VLOOKUP($B78&amp;" "&amp;$J78,Lists!$AB$4:$AC$16,2,FALSE))</f>
        <v/>
      </c>
      <c r="J78" s="25" t="str">
        <f>IF(ISERROR(VLOOKUP($H78,Lists!$L$4:$M$7,2,FALSE)),"",VLOOKUP($H78,Lists!$L$4:$M$7,2,FALSE))</f>
        <v/>
      </c>
      <c r="K78" s="25" t="str">
        <f t="shared" si="2"/>
        <v/>
      </c>
      <c r="L78" s="85" t="str">
        <f>IF(C78="no",VLOOKUP(B78,Lists!$R$4:$Z$17,9, FALSE),"Please enter details here")</f>
        <v>Please enter details here</v>
      </c>
      <c r="M78" s="36" t="str">
        <f>IF(ISERROR(VLOOKUP($E78,Lists!$T$4:$Y$44,5,FALSE)),"",VLOOKUP($E78,Lists!$T$4:$Y$44,5,FALSE))</f>
        <v/>
      </c>
      <c r="N78" s="36" t="str">
        <f>IF(ISERROR(VLOOKUP($E78,Lists!$T$4:$Y$44,6,FALSE)),"",VLOOKUP($E78,Lists!$T$4:$Y$44,6,FALSE))</f>
        <v/>
      </c>
    </row>
    <row r="79" spans="1:14" x14ac:dyDescent="0.25">
      <c r="A79" s="12"/>
      <c r="B79" s="18" t="s">
        <v>784</v>
      </c>
      <c r="C79" s="36" t="s">
        <v>1071</v>
      </c>
      <c r="D79" s="14" t="str">
        <f>IF(ISERROR(VLOOKUP($B79,Lists!$R$4:$S$16,2,FALSE)),"",VLOOKUP($B79,Lists!$R$4:$S$16,2,FALSE))</f>
        <v/>
      </c>
      <c r="E79" s="14" t="s">
        <v>805</v>
      </c>
      <c r="F79" s="14" t="s">
        <v>999</v>
      </c>
      <c r="G79" s="25"/>
      <c r="H79" s="25" t="s">
        <v>1117</v>
      </c>
      <c r="I79" s="92" t="str">
        <f>IF(ISERROR(VLOOKUP($B79&amp;" "&amp;$J79,Lists!$AB$4:$AC$16,2,FALSE)),"",VLOOKUP($B79&amp;" "&amp;$J79,Lists!$AB$4:$AC$16,2,FALSE))</f>
        <v/>
      </c>
      <c r="J79" s="25" t="str">
        <f>IF(ISERROR(VLOOKUP($H79,Lists!$L$4:$M$7,2,FALSE)),"",VLOOKUP($H79,Lists!$L$4:$M$7,2,FALSE))</f>
        <v/>
      </c>
      <c r="K79" s="25" t="str">
        <f t="shared" si="2"/>
        <v/>
      </c>
      <c r="L79" s="85" t="str">
        <f>IF(C79="no",VLOOKUP(B79,Lists!$R$4:$Z$17,9, FALSE),"Please enter details here")</f>
        <v>Please enter details here</v>
      </c>
      <c r="M79" s="36" t="str">
        <f>IF(ISERROR(VLOOKUP($E79,Lists!$T$4:$Y$44,5,FALSE)),"",VLOOKUP($E79,Lists!$T$4:$Y$44,5,FALSE))</f>
        <v/>
      </c>
      <c r="N79" s="36" t="str">
        <f>IF(ISERROR(VLOOKUP($E79,Lists!$T$4:$Y$44,6,FALSE)),"",VLOOKUP($E79,Lists!$T$4:$Y$44,6,FALSE))</f>
        <v/>
      </c>
    </row>
    <row r="80" spans="1:14" x14ac:dyDescent="0.25">
      <c r="A80" s="12"/>
      <c r="B80" s="18" t="s">
        <v>784</v>
      </c>
      <c r="C80" s="36" t="s">
        <v>1071</v>
      </c>
      <c r="D80" s="14" t="str">
        <f>IF(ISERROR(VLOOKUP($B80,Lists!$R$4:$S$16,2,FALSE)),"",VLOOKUP($B80,Lists!$R$4:$S$16,2,FALSE))</f>
        <v/>
      </c>
      <c r="E80" s="14" t="s">
        <v>805</v>
      </c>
      <c r="F80" s="14" t="s">
        <v>999</v>
      </c>
      <c r="G80" s="25"/>
      <c r="H80" s="25" t="s">
        <v>1117</v>
      </c>
      <c r="I80" s="92" t="str">
        <f>IF(ISERROR(VLOOKUP($B80&amp;" "&amp;$J80,Lists!$AB$4:$AC$16,2,FALSE)),"",VLOOKUP($B80&amp;" "&amp;$J80,Lists!$AB$4:$AC$16,2,FALSE))</f>
        <v/>
      </c>
      <c r="J80" s="25" t="str">
        <f>IF(ISERROR(VLOOKUP($H80,Lists!$L$4:$M$7,2,FALSE)),"",VLOOKUP($H80,Lists!$L$4:$M$7,2,FALSE))</f>
        <v/>
      </c>
      <c r="K80" s="25" t="str">
        <f t="shared" si="2"/>
        <v/>
      </c>
      <c r="L80" s="85" t="str">
        <f>IF(C80="no",VLOOKUP(B80,Lists!$R$4:$Z$17,9, FALSE),"Please enter details here")</f>
        <v>Please enter details here</v>
      </c>
      <c r="M80" s="36" t="str">
        <f>IF(ISERROR(VLOOKUP($E80,Lists!$T$4:$Y$44,5,FALSE)),"",VLOOKUP($E80,Lists!$T$4:$Y$44,5,FALSE))</f>
        <v/>
      </c>
      <c r="N80" s="36" t="str">
        <f>IF(ISERROR(VLOOKUP($E80,Lists!$T$4:$Y$44,6,FALSE)),"",VLOOKUP($E80,Lists!$T$4:$Y$44,6,FALSE))</f>
        <v/>
      </c>
    </row>
    <row r="81" spans="1:14" x14ac:dyDescent="0.25">
      <c r="A81" s="12"/>
      <c r="B81" s="18" t="s">
        <v>784</v>
      </c>
      <c r="C81" s="36" t="s">
        <v>1071</v>
      </c>
      <c r="D81" s="14" t="str">
        <f>IF(ISERROR(VLOOKUP($B81,Lists!$R$4:$S$16,2,FALSE)),"",VLOOKUP($B81,Lists!$R$4:$S$16,2,FALSE))</f>
        <v/>
      </c>
      <c r="E81" s="14" t="s">
        <v>805</v>
      </c>
      <c r="F81" s="14" t="s">
        <v>999</v>
      </c>
      <c r="G81" s="25"/>
      <c r="H81" s="25" t="s">
        <v>1117</v>
      </c>
      <c r="I81" s="92" t="str">
        <f>IF(ISERROR(VLOOKUP($B81&amp;" "&amp;$J81,Lists!$AB$4:$AC$16,2,FALSE)),"",VLOOKUP($B81&amp;" "&amp;$J81,Lists!$AB$4:$AC$16,2,FALSE))</f>
        <v/>
      </c>
      <c r="J81" s="25" t="str">
        <f>IF(ISERROR(VLOOKUP($H81,Lists!$L$4:$M$7,2,FALSE)),"",VLOOKUP($H81,Lists!$L$4:$M$7,2,FALSE))</f>
        <v/>
      </c>
      <c r="K81" s="25" t="str">
        <f t="shared" si="2"/>
        <v/>
      </c>
      <c r="L81" s="85" t="str">
        <f>IF(C81="no",VLOOKUP(B81,Lists!$R$4:$Z$17,9, FALSE),"Please enter details here")</f>
        <v>Please enter details here</v>
      </c>
      <c r="M81" s="36" t="str">
        <f>IF(ISERROR(VLOOKUP($E81,Lists!$T$4:$Y$44,5,FALSE)),"",VLOOKUP($E81,Lists!$T$4:$Y$44,5,FALSE))</f>
        <v/>
      </c>
      <c r="N81" s="36" t="str">
        <f>IF(ISERROR(VLOOKUP($E81,Lists!$T$4:$Y$44,6,FALSE)),"",VLOOKUP($E81,Lists!$T$4:$Y$44,6,FALSE))</f>
        <v/>
      </c>
    </row>
    <row r="82" spans="1:14" x14ac:dyDescent="0.25">
      <c r="A82" s="12"/>
      <c r="B82" s="18" t="s">
        <v>784</v>
      </c>
      <c r="C82" s="36" t="s">
        <v>1071</v>
      </c>
      <c r="D82" s="14" t="str">
        <f>IF(ISERROR(VLOOKUP($B82,Lists!$R$4:$S$16,2,FALSE)),"",VLOOKUP($B82,Lists!$R$4:$S$16,2,FALSE))</f>
        <v/>
      </c>
      <c r="E82" s="14" t="s">
        <v>805</v>
      </c>
      <c r="F82" s="14" t="s">
        <v>999</v>
      </c>
      <c r="G82" s="25"/>
      <c r="H82" s="25" t="s">
        <v>1117</v>
      </c>
      <c r="I82" s="92" t="str">
        <f>IF(ISERROR(VLOOKUP($B82&amp;" "&amp;$J82,Lists!$AB$4:$AC$16,2,FALSE)),"",VLOOKUP($B82&amp;" "&amp;$J82,Lists!$AB$4:$AC$16,2,FALSE))</f>
        <v/>
      </c>
      <c r="J82" s="25" t="str">
        <f>IF(ISERROR(VLOOKUP($H82,Lists!$L$4:$M$7,2,FALSE)),"",VLOOKUP($H82,Lists!$L$4:$M$7,2,FALSE))</f>
        <v/>
      </c>
      <c r="K82" s="25" t="str">
        <f t="shared" si="2"/>
        <v/>
      </c>
      <c r="L82" s="85" t="str">
        <f>IF(C82="no",VLOOKUP(B82,Lists!$R$4:$Z$17,9, FALSE),"Please enter details here")</f>
        <v>Please enter details here</v>
      </c>
      <c r="M82" s="36" t="str">
        <f>IF(ISERROR(VLOOKUP($E82,Lists!$T$4:$Y$44,5,FALSE)),"",VLOOKUP($E82,Lists!$T$4:$Y$44,5,FALSE))</f>
        <v/>
      </c>
      <c r="N82" s="36" t="str">
        <f>IF(ISERROR(VLOOKUP($E82,Lists!$T$4:$Y$44,6,FALSE)),"",VLOOKUP($E82,Lists!$T$4:$Y$44,6,FALSE))</f>
        <v/>
      </c>
    </row>
    <row r="83" spans="1:14" x14ac:dyDescent="0.25">
      <c r="A83" s="12"/>
      <c r="B83" s="18" t="s">
        <v>784</v>
      </c>
      <c r="C83" s="36" t="s">
        <v>1071</v>
      </c>
      <c r="D83" s="14" t="str">
        <f>IF(ISERROR(VLOOKUP($B83,Lists!$R$4:$S$16,2,FALSE)),"",VLOOKUP($B83,Lists!$R$4:$S$16,2,FALSE))</f>
        <v/>
      </c>
      <c r="E83" s="14" t="s">
        <v>805</v>
      </c>
      <c r="F83" s="14" t="s">
        <v>999</v>
      </c>
      <c r="G83" s="25"/>
      <c r="H83" s="25" t="s">
        <v>1117</v>
      </c>
      <c r="I83" s="92" t="str">
        <f>IF(ISERROR(VLOOKUP($B83&amp;" "&amp;$J83,Lists!$AB$4:$AC$16,2,FALSE)),"",VLOOKUP($B83&amp;" "&amp;$J83,Lists!$AB$4:$AC$16,2,FALSE))</f>
        <v/>
      </c>
      <c r="J83" s="25" t="str">
        <f>IF(ISERROR(VLOOKUP($H83,Lists!$L$4:$M$7,2,FALSE)),"",VLOOKUP($H83,Lists!$L$4:$M$7,2,FALSE))</f>
        <v/>
      </c>
      <c r="K83" s="25" t="str">
        <f t="shared" si="2"/>
        <v/>
      </c>
      <c r="L83" s="85" t="str">
        <f>IF(C83="no",VLOOKUP(B83,Lists!$R$4:$Z$17,9, FALSE),"Please enter details here")</f>
        <v>Please enter details here</v>
      </c>
      <c r="M83" s="36" t="str">
        <f>IF(ISERROR(VLOOKUP($E83,Lists!$T$4:$Y$44,5,FALSE)),"",VLOOKUP($E83,Lists!$T$4:$Y$44,5,FALSE))</f>
        <v/>
      </c>
      <c r="N83" s="36" t="str">
        <f>IF(ISERROR(VLOOKUP($E83,Lists!$T$4:$Y$44,6,FALSE)),"",VLOOKUP($E83,Lists!$T$4:$Y$44,6,FALSE))</f>
        <v/>
      </c>
    </row>
    <row r="84" spans="1:14" x14ac:dyDescent="0.25">
      <c r="A84" s="12"/>
      <c r="B84" s="18" t="s">
        <v>784</v>
      </c>
      <c r="C84" s="36" t="s">
        <v>1071</v>
      </c>
      <c r="D84" s="14" t="str">
        <f>IF(ISERROR(VLOOKUP($B84,Lists!$R$4:$S$16,2,FALSE)),"",VLOOKUP($B84,Lists!$R$4:$S$16,2,FALSE))</f>
        <v/>
      </c>
      <c r="E84" s="14" t="s">
        <v>805</v>
      </c>
      <c r="F84" s="14" t="s">
        <v>999</v>
      </c>
      <c r="G84" s="25"/>
      <c r="H84" s="25" t="s">
        <v>1117</v>
      </c>
      <c r="I84" s="92" t="str">
        <f>IF(ISERROR(VLOOKUP($B84&amp;" "&amp;$J84,Lists!$AB$4:$AC$16,2,FALSE)),"",VLOOKUP($B84&amp;" "&amp;$J84,Lists!$AB$4:$AC$16,2,FALSE))</f>
        <v/>
      </c>
      <c r="J84" s="25" t="str">
        <f>IF(ISERROR(VLOOKUP($H84,Lists!$L$4:$M$7,2,FALSE)),"",VLOOKUP($H84,Lists!$L$4:$M$7,2,FALSE))</f>
        <v/>
      </c>
      <c r="K84" s="25" t="str">
        <f t="shared" si="2"/>
        <v/>
      </c>
      <c r="L84" s="85" t="str">
        <f>IF(C84="no",VLOOKUP(B84,Lists!$R$4:$Z$17,9, FALSE),"Please enter details here")</f>
        <v>Please enter details here</v>
      </c>
      <c r="M84" s="36" t="str">
        <f>IF(ISERROR(VLOOKUP($E84,Lists!$T$4:$Y$44,5,FALSE)),"",VLOOKUP($E84,Lists!$T$4:$Y$44,5,FALSE))</f>
        <v/>
      </c>
      <c r="N84" s="36" t="str">
        <f>IF(ISERROR(VLOOKUP($E84,Lists!$T$4:$Y$44,6,FALSE)),"",VLOOKUP($E84,Lists!$T$4:$Y$44,6,FALSE))</f>
        <v/>
      </c>
    </row>
    <row r="85" spans="1:14" x14ac:dyDescent="0.25">
      <c r="A85" s="12"/>
      <c r="B85" s="18" t="s">
        <v>784</v>
      </c>
      <c r="C85" s="36" t="s">
        <v>1071</v>
      </c>
      <c r="D85" s="14" t="str">
        <f>IF(ISERROR(VLOOKUP($B85,Lists!$R$4:$S$16,2,FALSE)),"",VLOOKUP($B85,Lists!$R$4:$S$16,2,FALSE))</f>
        <v/>
      </c>
      <c r="E85" s="14" t="s">
        <v>805</v>
      </c>
      <c r="F85" s="14" t="s">
        <v>999</v>
      </c>
      <c r="G85" s="25"/>
      <c r="H85" s="25" t="s">
        <v>1117</v>
      </c>
      <c r="I85" s="92" t="str">
        <f>IF(ISERROR(VLOOKUP($B85&amp;" "&amp;$J85,Lists!$AB$4:$AC$16,2,FALSE)),"",VLOOKUP($B85&amp;" "&amp;$J85,Lists!$AB$4:$AC$16,2,FALSE))</f>
        <v/>
      </c>
      <c r="J85" s="25" t="str">
        <f>IF(ISERROR(VLOOKUP($H85,Lists!$L$4:$M$7,2,FALSE)),"",VLOOKUP($H85,Lists!$L$4:$M$7,2,FALSE))</f>
        <v/>
      </c>
      <c r="K85" s="25" t="str">
        <f t="shared" si="2"/>
        <v/>
      </c>
      <c r="L85" s="85" t="str">
        <f>IF(C85="no",VLOOKUP(B85,Lists!$R$4:$Z$17,9, FALSE),"Please enter details here")</f>
        <v>Please enter details here</v>
      </c>
      <c r="M85" s="36" t="str">
        <f>IF(ISERROR(VLOOKUP($E85,Lists!$T$4:$Y$44,5,FALSE)),"",VLOOKUP($E85,Lists!$T$4:$Y$44,5,FALSE))</f>
        <v/>
      </c>
      <c r="N85" s="36" t="str">
        <f>IF(ISERROR(VLOOKUP($E85,Lists!$T$4:$Y$44,6,FALSE)),"",VLOOKUP($E85,Lists!$T$4:$Y$44,6,FALSE))</f>
        <v/>
      </c>
    </row>
    <row r="86" spans="1:14" x14ac:dyDescent="0.25">
      <c r="A86" s="12"/>
      <c r="B86" s="18" t="s">
        <v>784</v>
      </c>
      <c r="C86" s="36" t="s">
        <v>1071</v>
      </c>
      <c r="D86" s="14" t="str">
        <f>IF(ISERROR(VLOOKUP($B86,Lists!$R$4:$S$16,2,FALSE)),"",VLOOKUP($B86,Lists!$R$4:$S$16,2,FALSE))</f>
        <v/>
      </c>
      <c r="E86" s="14" t="s">
        <v>805</v>
      </c>
      <c r="F86" s="14" t="s">
        <v>999</v>
      </c>
      <c r="G86" s="25"/>
      <c r="H86" s="25" t="s">
        <v>1117</v>
      </c>
      <c r="I86" s="92" t="str">
        <f>IF(ISERROR(VLOOKUP($B86&amp;" "&amp;$J86,Lists!$AB$4:$AC$16,2,FALSE)),"",VLOOKUP($B86&amp;" "&amp;$J86,Lists!$AB$4:$AC$16,2,FALSE))</f>
        <v/>
      </c>
      <c r="J86" s="25" t="str">
        <f>IF(ISERROR(VLOOKUP($H86,Lists!$L$4:$M$7,2,FALSE)),"",VLOOKUP($H86,Lists!$L$4:$M$7,2,FALSE))</f>
        <v/>
      </c>
      <c r="K86" s="25" t="str">
        <f t="shared" si="2"/>
        <v/>
      </c>
      <c r="L86" s="85" t="str">
        <f>IF(C86="no",VLOOKUP(B86,Lists!$R$4:$Z$17,9, FALSE),"Please enter details here")</f>
        <v>Please enter details here</v>
      </c>
      <c r="M86" s="36" t="str">
        <f>IF(ISERROR(VLOOKUP($E86,Lists!$T$4:$Y$44,5,FALSE)),"",VLOOKUP($E86,Lists!$T$4:$Y$44,5,FALSE))</f>
        <v/>
      </c>
      <c r="N86" s="36" t="str">
        <f>IF(ISERROR(VLOOKUP($E86,Lists!$T$4:$Y$44,6,FALSE)),"",VLOOKUP($E86,Lists!$T$4:$Y$44,6,FALSE))</f>
        <v/>
      </c>
    </row>
    <row r="87" spans="1:14" x14ac:dyDescent="0.25">
      <c r="A87" s="12"/>
      <c r="B87" s="18" t="s">
        <v>784</v>
      </c>
      <c r="C87" s="36" t="s">
        <v>1071</v>
      </c>
      <c r="D87" s="14" t="str">
        <f>IF(ISERROR(VLOOKUP($B87,Lists!$R$4:$S$16,2,FALSE)),"",VLOOKUP($B87,Lists!$R$4:$S$16,2,FALSE))</f>
        <v/>
      </c>
      <c r="E87" s="14" t="s">
        <v>805</v>
      </c>
      <c r="F87" s="14" t="s">
        <v>999</v>
      </c>
      <c r="G87" s="25"/>
      <c r="H87" s="25" t="s">
        <v>1117</v>
      </c>
      <c r="I87" s="92" t="str">
        <f>IF(ISERROR(VLOOKUP($B87&amp;" "&amp;$J87,Lists!$AB$4:$AC$16,2,FALSE)),"",VLOOKUP($B87&amp;" "&amp;$J87,Lists!$AB$4:$AC$16,2,FALSE))</f>
        <v/>
      </c>
      <c r="J87" s="25" t="str">
        <f>IF(ISERROR(VLOOKUP($H87,Lists!$L$4:$M$7,2,FALSE)),"",VLOOKUP($H87,Lists!$L$4:$M$7,2,FALSE))</f>
        <v/>
      </c>
      <c r="K87" s="25" t="str">
        <f t="shared" si="2"/>
        <v/>
      </c>
      <c r="L87" s="85" t="str">
        <f>IF(C87="no",VLOOKUP(B87,Lists!$R$4:$Z$17,9, FALSE),"Please enter details here")</f>
        <v>Please enter details here</v>
      </c>
      <c r="M87" s="36" t="str">
        <f>IF(ISERROR(VLOOKUP($E87,Lists!$T$4:$Y$44,5,FALSE)),"",VLOOKUP($E87,Lists!$T$4:$Y$44,5,FALSE))</f>
        <v/>
      </c>
      <c r="N87" s="36" t="str">
        <f>IF(ISERROR(VLOOKUP($E87,Lists!$T$4:$Y$44,6,FALSE)),"",VLOOKUP($E87,Lists!$T$4:$Y$44,6,FALSE))</f>
        <v/>
      </c>
    </row>
    <row r="88" spans="1:14" x14ac:dyDescent="0.25">
      <c r="A88" s="12"/>
      <c r="B88" s="18" t="s">
        <v>784</v>
      </c>
      <c r="C88" s="36" t="s">
        <v>1071</v>
      </c>
      <c r="D88" s="14" t="str">
        <f>IF(ISERROR(VLOOKUP($B88,Lists!$R$4:$S$16,2,FALSE)),"",VLOOKUP($B88,Lists!$R$4:$S$16,2,FALSE))</f>
        <v/>
      </c>
      <c r="E88" s="14" t="s">
        <v>805</v>
      </c>
      <c r="F88" s="14" t="s">
        <v>999</v>
      </c>
      <c r="G88" s="25"/>
      <c r="H88" s="25" t="s">
        <v>1117</v>
      </c>
      <c r="I88" s="92" t="str">
        <f>IF(ISERROR(VLOOKUP($B88&amp;" "&amp;$J88,Lists!$AB$4:$AC$16,2,FALSE)),"",VLOOKUP($B88&amp;" "&amp;$J88,Lists!$AB$4:$AC$16,2,FALSE))</f>
        <v/>
      </c>
      <c r="J88" s="25" t="str">
        <f>IF(ISERROR(VLOOKUP($H88,Lists!$L$4:$M$7,2,FALSE)),"",VLOOKUP($H88,Lists!$L$4:$M$7,2,FALSE))</f>
        <v/>
      </c>
      <c r="K88" s="25" t="str">
        <f t="shared" si="2"/>
        <v/>
      </c>
      <c r="L88" s="85" t="str">
        <f>IF(C88="no",VLOOKUP(B88,Lists!$R$4:$Z$17,9, FALSE),"Please enter details here")</f>
        <v>Please enter details here</v>
      </c>
      <c r="M88" s="36" t="str">
        <f>IF(ISERROR(VLOOKUP($E88,Lists!$T$4:$Y$44,5,FALSE)),"",VLOOKUP($E88,Lists!$T$4:$Y$44,5,FALSE))</f>
        <v/>
      </c>
      <c r="N88" s="36" t="str">
        <f>IF(ISERROR(VLOOKUP($E88,Lists!$T$4:$Y$44,6,FALSE)),"",VLOOKUP($E88,Lists!$T$4:$Y$44,6,FALSE))</f>
        <v/>
      </c>
    </row>
    <row r="89" spans="1:14" x14ac:dyDescent="0.25">
      <c r="A89" s="12"/>
      <c r="B89" s="18" t="s">
        <v>784</v>
      </c>
      <c r="C89" s="36" t="s">
        <v>1071</v>
      </c>
      <c r="D89" s="14" t="str">
        <f>IF(ISERROR(VLOOKUP($B89,Lists!$R$4:$S$16,2,FALSE)),"",VLOOKUP($B89,Lists!$R$4:$S$16,2,FALSE))</f>
        <v/>
      </c>
      <c r="E89" s="14" t="s">
        <v>805</v>
      </c>
      <c r="F89" s="14" t="s">
        <v>999</v>
      </c>
      <c r="G89" s="25"/>
      <c r="H89" s="25" t="s">
        <v>1117</v>
      </c>
      <c r="I89" s="92" t="str">
        <f>IF(ISERROR(VLOOKUP($B89&amp;" "&amp;$J89,Lists!$AB$4:$AC$16,2,FALSE)),"",VLOOKUP($B89&amp;" "&amp;$J89,Lists!$AB$4:$AC$16,2,FALSE))</f>
        <v/>
      </c>
      <c r="J89" s="25" t="str">
        <f>IF(ISERROR(VLOOKUP($H89,Lists!$L$4:$M$7,2,FALSE)),"",VLOOKUP($H89,Lists!$L$4:$M$7,2,FALSE))</f>
        <v/>
      </c>
      <c r="K89" s="25" t="str">
        <f t="shared" si="2"/>
        <v/>
      </c>
      <c r="L89" s="85" t="str">
        <f>IF(C89="no",VLOOKUP(B89,Lists!$R$4:$Z$17,9, FALSE),"Please enter details here")</f>
        <v>Please enter details here</v>
      </c>
      <c r="M89" s="36" t="str">
        <f>IF(ISERROR(VLOOKUP($E89,Lists!$T$4:$Y$44,5,FALSE)),"",VLOOKUP($E89,Lists!$T$4:$Y$44,5,FALSE))</f>
        <v/>
      </c>
      <c r="N89" s="36" t="str">
        <f>IF(ISERROR(VLOOKUP($E89,Lists!$T$4:$Y$44,6,FALSE)),"",VLOOKUP($E89,Lists!$T$4:$Y$44,6,FALSE))</f>
        <v/>
      </c>
    </row>
    <row r="90" spans="1:14" x14ac:dyDescent="0.25">
      <c r="A90" s="12"/>
      <c r="B90" s="18" t="s">
        <v>784</v>
      </c>
      <c r="C90" s="36" t="s">
        <v>1071</v>
      </c>
      <c r="D90" s="14" t="str">
        <f>IF(ISERROR(VLOOKUP($B90,Lists!$R$4:$S$16,2,FALSE)),"",VLOOKUP($B90,Lists!$R$4:$S$16,2,FALSE))</f>
        <v/>
      </c>
      <c r="E90" s="14" t="s">
        <v>805</v>
      </c>
      <c r="F90" s="14" t="s">
        <v>999</v>
      </c>
      <c r="G90" s="25"/>
      <c r="H90" s="25" t="s">
        <v>1117</v>
      </c>
      <c r="I90" s="92" t="str">
        <f>IF(ISERROR(VLOOKUP($B90&amp;" "&amp;$J90,Lists!$AB$4:$AC$16,2,FALSE)),"",VLOOKUP($B90&amp;" "&amp;$J90,Lists!$AB$4:$AC$16,2,FALSE))</f>
        <v/>
      </c>
      <c r="J90" s="25" t="str">
        <f>IF(ISERROR(VLOOKUP($H90,Lists!$L$4:$M$7,2,FALSE)),"",VLOOKUP($H90,Lists!$L$4:$M$7,2,FALSE))</f>
        <v/>
      </c>
      <c r="K90" s="25" t="str">
        <f t="shared" si="2"/>
        <v/>
      </c>
      <c r="L90" s="85" t="str">
        <f>IF(C90="no",VLOOKUP(B90,Lists!$R$4:$Z$17,9, FALSE),"Please enter details here")</f>
        <v>Please enter details here</v>
      </c>
      <c r="M90" s="36" t="str">
        <f>IF(ISERROR(VLOOKUP($E90,Lists!$T$4:$Y$44,5,FALSE)),"",VLOOKUP($E90,Lists!$T$4:$Y$44,5,FALSE))</f>
        <v/>
      </c>
      <c r="N90" s="36" t="str">
        <f>IF(ISERROR(VLOOKUP($E90,Lists!$T$4:$Y$44,6,FALSE)),"",VLOOKUP($E90,Lists!$T$4:$Y$44,6,FALSE))</f>
        <v/>
      </c>
    </row>
    <row r="91" spans="1:14" x14ac:dyDescent="0.25">
      <c r="A91" s="12"/>
      <c r="B91" s="18" t="s">
        <v>784</v>
      </c>
      <c r="C91" s="36" t="s">
        <v>1071</v>
      </c>
      <c r="D91" s="14" t="str">
        <f>IF(ISERROR(VLOOKUP($B91,Lists!$R$4:$S$16,2,FALSE)),"",VLOOKUP($B91,Lists!$R$4:$S$16,2,FALSE))</f>
        <v/>
      </c>
      <c r="E91" s="14" t="s">
        <v>805</v>
      </c>
      <c r="F91" s="14" t="s">
        <v>999</v>
      </c>
      <c r="G91" s="25"/>
      <c r="H91" s="25" t="s">
        <v>1117</v>
      </c>
      <c r="I91" s="92" t="str">
        <f>IF(ISERROR(VLOOKUP($B91&amp;" "&amp;$J91,Lists!$AB$4:$AC$16,2,FALSE)),"",VLOOKUP($B91&amp;" "&amp;$J91,Lists!$AB$4:$AC$16,2,FALSE))</f>
        <v/>
      </c>
      <c r="J91" s="25" t="str">
        <f>IF(ISERROR(VLOOKUP($H91,Lists!$L$4:$M$7,2,FALSE)),"",VLOOKUP($H91,Lists!$L$4:$M$7,2,FALSE))</f>
        <v/>
      </c>
      <c r="K91" s="25" t="str">
        <f t="shared" si="2"/>
        <v/>
      </c>
      <c r="L91" s="85" t="str">
        <f>IF(C91="no",VLOOKUP(B91,Lists!$R$4:$Z$17,9, FALSE),"Please enter details here")</f>
        <v>Please enter details here</v>
      </c>
      <c r="M91" s="36" t="str">
        <f>IF(ISERROR(VLOOKUP($E91,Lists!$T$4:$Y$44,5,FALSE)),"",VLOOKUP($E91,Lists!$T$4:$Y$44,5,FALSE))</f>
        <v/>
      </c>
      <c r="N91" s="36" t="str">
        <f>IF(ISERROR(VLOOKUP($E91,Lists!$T$4:$Y$44,6,FALSE)),"",VLOOKUP($E91,Lists!$T$4:$Y$44,6,FALSE))</f>
        <v/>
      </c>
    </row>
    <row r="92" spans="1:14" x14ac:dyDescent="0.25">
      <c r="A92" s="12"/>
      <c r="B92" s="18" t="s">
        <v>784</v>
      </c>
      <c r="C92" s="36" t="s">
        <v>1071</v>
      </c>
      <c r="D92" s="14" t="str">
        <f>IF(ISERROR(VLOOKUP($B92,Lists!$R$4:$S$16,2,FALSE)),"",VLOOKUP($B92,Lists!$R$4:$S$16,2,FALSE))</f>
        <v/>
      </c>
      <c r="E92" s="14" t="s">
        <v>805</v>
      </c>
      <c r="F92" s="14" t="s">
        <v>999</v>
      </c>
      <c r="G92" s="25"/>
      <c r="H92" s="25" t="s">
        <v>1117</v>
      </c>
      <c r="I92" s="92" t="str">
        <f>IF(ISERROR(VLOOKUP($B92&amp;" "&amp;$J92,Lists!$AB$4:$AC$16,2,FALSE)),"",VLOOKUP($B92&amp;" "&amp;$J92,Lists!$AB$4:$AC$16,2,FALSE))</f>
        <v/>
      </c>
      <c r="J92" s="25" t="str">
        <f>IF(ISERROR(VLOOKUP($H92,Lists!$L$4:$M$7,2,FALSE)),"",VLOOKUP($H92,Lists!$L$4:$M$7,2,FALSE))</f>
        <v/>
      </c>
      <c r="K92" s="25" t="str">
        <f t="shared" si="2"/>
        <v/>
      </c>
      <c r="L92" s="85" t="str">
        <f>IF(C92="no",VLOOKUP(B92,Lists!$R$4:$Z$17,9, FALSE),"Please enter details here")</f>
        <v>Please enter details here</v>
      </c>
      <c r="M92" s="36" t="str">
        <f>IF(ISERROR(VLOOKUP($E92,Lists!$T$4:$Y$44,5,FALSE)),"",VLOOKUP($E92,Lists!$T$4:$Y$44,5,FALSE))</f>
        <v/>
      </c>
      <c r="N92" s="36" t="str">
        <f>IF(ISERROR(VLOOKUP($E92,Lists!$T$4:$Y$44,6,FALSE)),"",VLOOKUP($E92,Lists!$T$4:$Y$44,6,FALSE))</f>
        <v/>
      </c>
    </row>
    <row r="93" spans="1:14" x14ac:dyDescent="0.25">
      <c r="A93" s="12"/>
      <c r="B93" s="18" t="s">
        <v>784</v>
      </c>
      <c r="C93" s="36" t="s">
        <v>1071</v>
      </c>
      <c r="D93" s="14" t="str">
        <f>IF(ISERROR(VLOOKUP($B93,Lists!$R$4:$S$16,2,FALSE)),"",VLOOKUP($B93,Lists!$R$4:$S$16,2,FALSE))</f>
        <v/>
      </c>
      <c r="E93" s="14" t="s">
        <v>805</v>
      </c>
      <c r="F93" s="14" t="s">
        <v>999</v>
      </c>
      <c r="G93" s="25"/>
      <c r="H93" s="25" t="s">
        <v>1117</v>
      </c>
      <c r="I93" s="92" t="str">
        <f>IF(ISERROR(VLOOKUP($B93&amp;" "&amp;$J93,Lists!$AB$4:$AC$16,2,FALSE)),"",VLOOKUP($B93&amp;" "&amp;$J93,Lists!$AB$4:$AC$16,2,FALSE))</f>
        <v/>
      </c>
      <c r="J93" s="25" t="str">
        <f>IF(ISERROR(VLOOKUP($H93,Lists!$L$4:$M$7,2,FALSE)),"",VLOOKUP($H93,Lists!$L$4:$M$7,2,FALSE))</f>
        <v/>
      </c>
      <c r="K93" s="25" t="str">
        <f t="shared" si="2"/>
        <v/>
      </c>
      <c r="L93" s="85" t="str">
        <f>IF(C93="no",VLOOKUP(B93,Lists!$R$4:$Z$17,9, FALSE),"Please enter details here")</f>
        <v>Please enter details here</v>
      </c>
      <c r="M93" s="36" t="str">
        <f>IF(ISERROR(VLOOKUP($E93,Lists!$T$4:$Y$44,5,FALSE)),"",VLOOKUP($E93,Lists!$T$4:$Y$44,5,FALSE))</f>
        <v/>
      </c>
      <c r="N93" s="36" t="str">
        <f>IF(ISERROR(VLOOKUP($E93,Lists!$T$4:$Y$44,6,FALSE)),"",VLOOKUP($E93,Lists!$T$4:$Y$44,6,FALSE))</f>
        <v/>
      </c>
    </row>
    <row r="94" spans="1:14" x14ac:dyDescent="0.25">
      <c r="A94" s="12"/>
      <c r="B94" s="18" t="s">
        <v>784</v>
      </c>
      <c r="C94" s="36" t="s">
        <v>1071</v>
      </c>
      <c r="D94" s="14" t="str">
        <f>IF(ISERROR(VLOOKUP($B94,Lists!$R$4:$S$16,2,FALSE)),"",VLOOKUP($B94,Lists!$R$4:$S$16,2,FALSE))</f>
        <v/>
      </c>
      <c r="E94" s="14" t="s">
        <v>805</v>
      </c>
      <c r="F94" s="14" t="s">
        <v>999</v>
      </c>
      <c r="G94" s="25"/>
      <c r="H94" s="25" t="s">
        <v>1117</v>
      </c>
      <c r="I94" s="92" t="str">
        <f>IF(ISERROR(VLOOKUP($B94&amp;" "&amp;$J94,Lists!$AB$4:$AC$16,2,FALSE)),"",VLOOKUP($B94&amp;" "&amp;$J94,Lists!$AB$4:$AC$16,2,FALSE))</f>
        <v/>
      </c>
      <c r="J94" s="25" t="str">
        <f>IF(ISERROR(VLOOKUP($H94,Lists!$L$4:$M$7,2,FALSE)),"",VLOOKUP($H94,Lists!$L$4:$M$7,2,FALSE))</f>
        <v/>
      </c>
      <c r="K94" s="25" t="str">
        <f t="shared" si="2"/>
        <v/>
      </c>
      <c r="L94" s="85" t="str">
        <f>IF(C94="no",VLOOKUP(B94,Lists!$R$4:$Z$17,9, FALSE),"Please enter details here")</f>
        <v>Please enter details here</v>
      </c>
      <c r="M94" s="36" t="str">
        <f>IF(ISERROR(VLOOKUP($E94,Lists!$T$4:$Y$44,5,FALSE)),"",VLOOKUP($E94,Lists!$T$4:$Y$44,5,FALSE))</f>
        <v/>
      </c>
      <c r="N94" s="36" t="str">
        <f>IF(ISERROR(VLOOKUP($E94,Lists!$T$4:$Y$44,6,FALSE)),"",VLOOKUP($E94,Lists!$T$4:$Y$44,6,FALSE))</f>
        <v/>
      </c>
    </row>
    <row r="95" spans="1:14" x14ac:dyDescent="0.25">
      <c r="A95" s="12"/>
      <c r="B95" s="18" t="s">
        <v>784</v>
      </c>
      <c r="C95" s="36" t="s">
        <v>1071</v>
      </c>
      <c r="D95" s="14" t="str">
        <f>IF(ISERROR(VLOOKUP($B95,Lists!$R$4:$S$16,2,FALSE)),"",VLOOKUP($B95,Lists!$R$4:$S$16,2,FALSE))</f>
        <v/>
      </c>
      <c r="E95" s="14" t="s">
        <v>805</v>
      </c>
      <c r="F95" s="14" t="s">
        <v>999</v>
      </c>
      <c r="G95" s="25"/>
      <c r="H95" s="25" t="s">
        <v>1117</v>
      </c>
      <c r="I95" s="92" t="str">
        <f>IF(ISERROR(VLOOKUP($B95&amp;" "&amp;$J95,Lists!$AB$4:$AC$16,2,FALSE)),"",VLOOKUP($B95&amp;" "&amp;$J95,Lists!$AB$4:$AC$16,2,FALSE))</f>
        <v/>
      </c>
      <c r="J95" s="25" t="str">
        <f>IF(ISERROR(VLOOKUP($H95,Lists!$L$4:$M$7,2,FALSE)),"",VLOOKUP($H95,Lists!$L$4:$M$7,2,FALSE))</f>
        <v/>
      </c>
      <c r="K95" s="25" t="str">
        <f t="shared" si="2"/>
        <v/>
      </c>
      <c r="L95" s="85" t="str">
        <f>IF(C95="no",VLOOKUP(B95,Lists!$R$4:$Z$17,9, FALSE),"Please enter details here")</f>
        <v>Please enter details here</v>
      </c>
      <c r="M95" s="36" t="str">
        <f>IF(ISERROR(VLOOKUP($E95,Lists!$T$4:$Y$44,5,FALSE)),"",VLOOKUP($E95,Lists!$T$4:$Y$44,5,FALSE))</f>
        <v/>
      </c>
      <c r="N95" s="36" t="str">
        <f>IF(ISERROR(VLOOKUP($E95,Lists!$T$4:$Y$44,6,FALSE)),"",VLOOKUP($E95,Lists!$T$4:$Y$44,6,FALSE))</f>
        <v/>
      </c>
    </row>
    <row r="96" spans="1:14" x14ac:dyDescent="0.25">
      <c r="A96" s="12"/>
      <c r="B96" s="18" t="s">
        <v>784</v>
      </c>
      <c r="C96" s="36" t="s">
        <v>1071</v>
      </c>
      <c r="D96" s="14" t="str">
        <f>IF(ISERROR(VLOOKUP($B96,Lists!$R$4:$S$16,2,FALSE)),"",VLOOKUP($B96,Lists!$R$4:$S$16,2,FALSE))</f>
        <v/>
      </c>
      <c r="E96" s="14" t="s">
        <v>805</v>
      </c>
      <c r="F96" s="14" t="s">
        <v>999</v>
      </c>
      <c r="G96" s="25"/>
      <c r="H96" s="25" t="s">
        <v>1117</v>
      </c>
      <c r="I96" s="92" t="str">
        <f>IF(ISERROR(VLOOKUP($B96&amp;" "&amp;$J96,Lists!$AB$4:$AC$16,2,FALSE)),"",VLOOKUP($B96&amp;" "&amp;$J96,Lists!$AB$4:$AC$16,2,FALSE))</f>
        <v/>
      </c>
      <c r="J96" s="25" t="str">
        <f>IF(ISERROR(VLOOKUP($H96,Lists!$L$4:$M$7,2,FALSE)),"",VLOOKUP($H96,Lists!$L$4:$M$7,2,FALSE))</f>
        <v/>
      </c>
      <c r="K96" s="25" t="str">
        <f t="shared" si="2"/>
        <v/>
      </c>
      <c r="L96" s="85" t="str">
        <f>IF(C96="no",VLOOKUP(B96,Lists!$R$4:$Z$17,9, FALSE),"Please enter details here")</f>
        <v>Please enter details here</v>
      </c>
      <c r="M96" s="36" t="str">
        <f>IF(ISERROR(VLOOKUP($E96,Lists!$T$4:$Y$44,5,FALSE)),"",VLOOKUP($E96,Lists!$T$4:$Y$44,5,FALSE))</f>
        <v/>
      </c>
      <c r="N96" s="36" t="str">
        <f>IF(ISERROR(VLOOKUP($E96,Lists!$T$4:$Y$44,6,FALSE)),"",VLOOKUP($E96,Lists!$T$4:$Y$44,6,FALSE))</f>
        <v/>
      </c>
    </row>
    <row r="97" spans="1:14" x14ac:dyDescent="0.25">
      <c r="A97" s="12"/>
      <c r="B97" s="18" t="s">
        <v>784</v>
      </c>
      <c r="C97" s="36" t="s">
        <v>1071</v>
      </c>
      <c r="D97" s="14" t="str">
        <f>IF(ISERROR(VLOOKUP($B97,Lists!$R$4:$S$16,2,FALSE)),"",VLOOKUP($B97,Lists!$R$4:$S$16,2,FALSE))</f>
        <v/>
      </c>
      <c r="E97" s="14" t="s">
        <v>805</v>
      </c>
      <c r="F97" s="14" t="s">
        <v>999</v>
      </c>
      <c r="G97" s="25"/>
      <c r="H97" s="25" t="s">
        <v>1117</v>
      </c>
      <c r="I97" s="92" t="str">
        <f>IF(ISERROR(VLOOKUP($B97&amp;" "&amp;$J97,Lists!$AB$4:$AC$16,2,FALSE)),"",VLOOKUP($B97&amp;" "&amp;$J97,Lists!$AB$4:$AC$16,2,FALSE))</f>
        <v/>
      </c>
      <c r="J97" s="25" t="str">
        <f>IF(ISERROR(VLOOKUP($H97,Lists!$L$4:$M$7,2,FALSE)),"",VLOOKUP($H97,Lists!$L$4:$M$7,2,FALSE))</f>
        <v/>
      </c>
      <c r="K97" s="25" t="str">
        <f t="shared" si="2"/>
        <v/>
      </c>
      <c r="L97" s="85" t="str">
        <f>IF(C97="no",VLOOKUP(B97,Lists!$R$4:$Z$17,9, FALSE),"Please enter details here")</f>
        <v>Please enter details here</v>
      </c>
      <c r="M97" s="36" t="str">
        <f>IF(ISERROR(VLOOKUP($E97,Lists!$T$4:$Y$44,5,FALSE)),"",VLOOKUP($E97,Lists!$T$4:$Y$44,5,FALSE))</f>
        <v/>
      </c>
      <c r="N97" s="36" t="str">
        <f>IF(ISERROR(VLOOKUP($E97,Lists!$T$4:$Y$44,6,FALSE)),"",VLOOKUP($E97,Lists!$T$4:$Y$44,6,FALSE))</f>
        <v/>
      </c>
    </row>
    <row r="98" spans="1:14" x14ac:dyDescent="0.25">
      <c r="A98" s="12"/>
      <c r="B98" s="18" t="s">
        <v>784</v>
      </c>
      <c r="C98" s="36" t="s">
        <v>1071</v>
      </c>
      <c r="D98" s="14" t="str">
        <f>IF(ISERROR(VLOOKUP($B98,Lists!$R$4:$S$16,2,FALSE)),"",VLOOKUP($B98,Lists!$R$4:$S$16,2,FALSE))</f>
        <v/>
      </c>
      <c r="E98" s="14" t="s">
        <v>805</v>
      </c>
      <c r="F98" s="14" t="s">
        <v>999</v>
      </c>
      <c r="G98" s="25"/>
      <c r="H98" s="25" t="s">
        <v>1117</v>
      </c>
      <c r="I98" s="92" t="str">
        <f>IF(ISERROR(VLOOKUP($B98&amp;" "&amp;$J98,Lists!$AB$4:$AC$16,2,FALSE)),"",VLOOKUP($B98&amp;" "&amp;$J98,Lists!$AB$4:$AC$16,2,FALSE))</f>
        <v/>
      </c>
      <c r="J98" s="25" t="str">
        <f>IF(ISERROR(VLOOKUP($H98,Lists!$L$4:$M$7,2,FALSE)),"",VLOOKUP($H98,Lists!$L$4:$M$7,2,FALSE))</f>
        <v/>
      </c>
      <c r="K98" s="25" t="str">
        <f t="shared" si="2"/>
        <v/>
      </c>
      <c r="L98" s="85" t="str">
        <f>IF(C98="no",VLOOKUP(B98,Lists!$R$4:$Z$17,9, FALSE),"Please enter details here")</f>
        <v>Please enter details here</v>
      </c>
      <c r="M98" s="36" t="str">
        <f>IF(ISERROR(VLOOKUP($E98,Lists!$T$4:$Y$44,5,FALSE)),"",VLOOKUP($E98,Lists!$T$4:$Y$44,5,FALSE))</f>
        <v/>
      </c>
      <c r="N98" s="36" t="str">
        <f>IF(ISERROR(VLOOKUP($E98,Lists!$T$4:$Y$44,6,FALSE)),"",VLOOKUP($E98,Lists!$T$4:$Y$44,6,FALSE))</f>
        <v/>
      </c>
    </row>
    <row r="99" spans="1:14" x14ac:dyDescent="0.25">
      <c r="A99" s="12"/>
      <c r="B99" s="18" t="s">
        <v>784</v>
      </c>
      <c r="C99" s="36" t="s">
        <v>1071</v>
      </c>
      <c r="D99" s="14" t="str">
        <f>IF(ISERROR(VLOOKUP($B99,Lists!$R$4:$S$16,2,FALSE)),"",VLOOKUP($B99,Lists!$R$4:$S$16,2,FALSE))</f>
        <v/>
      </c>
      <c r="E99" s="14" t="s">
        <v>805</v>
      </c>
      <c r="F99" s="14" t="s">
        <v>999</v>
      </c>
      <c r="G99" s="25"/>
      <c r="H99" s="25" t="s">
        <v>1117</v>
      </c>
      <c r="I99" s="92" t="str">
        <f>IF(ISERROR(VLOOKUP($B99&amp;" "&amp;$J99,Lists!$AB$4:$AC$16,2,FALSE)),"",VLOOKUP($B99&amp;" "&amp;$J99,Lists!$AB$4:$AC$16,2,FALSE))</f>
        <v/>
      </c>
      <c r="J99" s="25" t="str">
        <f>IF(ISERROR(VLOOKUP($H99,Lists!$L$4:$M$7,2,FALSE)),"",VLOOKUP($H99,Lists!$L$4:$M$7,2,FALSE))</f>
        <v/>
      </c>
      <c r="K99" s="25" t="str">
        <f t="shared" si="2"/>
        <v/>
      </c>
      <c r="L99" s="85" t="str">
        <f>IF(C99="no",VLOOKUP(B99,Lists!$R$4:$Z$17,9, FALSE),"Please enter details here")</f>
        <v>Please enter details here</v>
      </c>
      <c r="M99" s="36" t="str">
        <f>IF(ISERROR(VLOOKUP($E99,Lists!$T$4:$Y$44,5,FALSE)),"",VLOOKUP($E99,Lists!$T$4:$Y$44,5,FALSE))</f>
        <v/>
      </c>
      <c r="N99" s="36" t="str">
        <f>IF(ISERROR(VLOOKUP($E99,Lists!$T$4:$Y$44,6,FALSE)),"",VLOOKUP($E99,Lists!$T$4:$Y$44,6,FALSE))</f>
        <v/>
      </c>
    </row>
    <row r="100" spans="1:14" x14ac:dyDescent="0.25">
      <c r="A100" s="12"/>
      <c r="B100" s="18" t="s">
        <v>784</v>
      </c>
      <c r="C100" s="36" t="s">
        <v>1071</v>
      </c>
      <c r="D100" s="14" t="str">
        <f>IF(ISERROR(VLOOKUP($B100,Lists!$R$4:$S$16,2,FALSE)),"",VLOOKUP($B100,Lists!$R$4:$S$16,2,FALSE))</f>
        <v/>
      </c>
      <c r="E100" s="14" t="s">
        <v>805</v>
      </c>
      <c r="F100" s="14" t="s">
        <v>999</v>
      </c>
      <c r="G100" s="25"/>
      <c r="H100" s="25" t="s">
        <v>1117</v>
      </c>
      <c r="I100" s="92" t="str">
        <f>IF(ISERROR(VLOOKUP($B100&amp;" "&amp;$J100,Lists!$AB$4:$AC$16,2,FALSE)),"",VLOOKUP($B100&amp;" "&amp;$J100,Lists!$AB$4:$AC$16,2,FALSE))</f>
        <v/>
      </c>
      <c r="J100" s="25" t="str">
        <f>IF(ISERROR(VLOOKUP($H100,Lists!$L$4:$M$7,2,FALSE)),"",VLOOKUP($H100,Lists!$L$4:$M$7,2,FALSE))</f>
        <v/>
      </c>
      <c r="K100" s="25" t="str">
        <f t="shared" si="2"/>
        <v/>
      </c>
      <c r="L100" s="85" t="str">
        <f>IF(C100="no",VLOOKUP(B100,Lists!$R$4:$Z$17,9, FALSE),"Please enter details here")</f>
        <v>Please enter details here</v>
      </c>
      <c r="M100" s="36" t="str">
        <f>IF(ISERROR(VLOOKUP($E100,Lists!$T$4:$Y$44,5,FALSE)),"",VLOOKUP($E100,Lists!$T$4:$Y$44,5,FALSE))</f>
        <v/>
      </c>
      <c r="N100" s="36" t="str">
        <f>IF(ISERROR(VLOOKUP($E100,Lists!$T$4:$Y$44,6,FALSE)),"",VLOOKUP($E100,Lists!$T$4:$Y$44,6,FALSE))</f>
        <v/>
      </c>
    </row>
    <row r="101" spans="1:14" x14ac:dyDescent="0.25">
      <c r="A101" s="12"/>
      <c r="B101" s="18" t="s">
        <v>784</v>
      </c>
      <c r="C101" s="36" t="s">
        <v>1071</v>
      </c>
      <c r="D101" s="14" t="str">
        <f>IF(ISERROR(VLOOKUP($B101,Lists!$R$4:$S$16,2,FALSE)),"",VLOOKUP($B101,Lists!$R$4:$S$16,2,FALSE))</f>
        <v/>
      </c>
      <c r="E101" s="14" t="s">
        <v>805</v>
      </c>
      <c r="F101" s="14" t="s">
        <v>999</v>
      </c>
      <c r="G101" s="25"/>
      <c r="H101" s="25" t="s">
        <v>1117</v>
      </c>
      <c r="I101" s="92" t="str">
        <f>IF(ISERROR(VLOOKUP($B101&amp;" "&amp;$J101,Lists!$AB$4:$AC$16,2,FALSE)),"",VLOOKUP($B101&amp;" "&amp;$J101,Lists!$AB$4:$AC$16,2,FALSE))</f>
        <v/>
      </c>
      <c r="J101" s="25" t="str">
        <f>IF(ISERROR(VLOOKUP($H101,Lists!$L$4:$M$7,2,FALSE)),"",VLOOKUP($H101,Lists!$L$4:$M$7,2,FALSE))</f>
        <v/>
      </c>
      <c r="K101" s="25" t="str">
        <f t="shared" si="2"/>
        <v/>
      </c>
      <c r="L101" s="85" t="str">
        <f>IF(C101="no",VLOOKUP(B101,Lists!$R$4:$Z$17,9, FALSE),"Please enter details here")</f>
        <v>Please enter details here</v>
      </c>
      <c r="M101" s="36" t="str">
        <f>IF(ISERROR(VLOOKUP($E101,Lists!$T$4:$Y$44,5,FALSE)),"",VLOOKUP($E101,Lists!$T$4:$Y$44,5,FALSE))</f>
        <v/>
      </c>
      <c r="N101" s="36" t="str">
        <f>IF(ISERROR(VLOOKUP($E101,Lists!$T$4:$Y$44,6,FALSE)),"",VLOOKUP($E101,Lists!$T$4:$Y$44,6,FALSE))</f>
        <v/>
      </c>
    </row>
    <row r="102" spans="1:14" x14ac:dyDescent="0.25">
      <c r="A102" s="12"/>
      <c r="B102" s="18" t="s">
        <v>784</v>
      </c>
      <c r="C102" s="36" t="s">
        <v>1071</v>
      </c>
      <c r="D102" s="14" t="str">
        <f>IF(ISERROR(VLOOKUP($B102,Lists!$R$4:$S$16,2,FALSE)),"",VLOOKUP($B102,Lists!$R$4:$S$16,2,FALSE))</f>
        <v/>
      </c>
      <c r="E102" s="14" t="s">
        <v>805</v>
      </c>
      <c r="F102" s="14" t="s">
        <v>999</v>
      </c>
      <c r="G102" s="25"/>
      <c r="H102" s="25" t="s">
        <v>1117</v>
      </c>
      <c r="I102" s="92" t="str">
        <f>IF(ISERROR(VLOOKUP($B102&amp;" "&amp;$J102,Lists!$AB$4:$AC$16,2,FALSE)),"",VLOOKUP($B102&amp;" "&amp;$J102,Lists!$AB$4:$AC$16,2,FALSE))</f>
        <v/>
      </c>
      <c r="J102" s="25" t="str">
        <f>IF(ISERROR(VLOOKUP($H102,Lists!$L$4:$M$7,2,FALSE)),"",VLOOKUP($H102,Lists!$L$4:$M$7,2,FALSE))</f>
        <v/>
      </c>
      <c r="K102" s="25" t="str">
        <f t="shared" si="2"/>
        <v/>
      </c>
      <c r="L102" s="85" t="str">
        <f>IF(C102="no",VLOOKUP(B102,Lists!$R$4:$Z$17,9, FALSE),"Please enter details here")</f>
        <v>Please enter details here</v>
      </c>
      <c r="M102" s="36" t="str">
        <f>IF(ISERROR(VLOOKUP($E102,Lists!$T$4:$Y$44,5,FALSE)),"",VLOOKUP($E102,Lists!$T$4:$Y$44,5,FALSE))</f>
        <v/>
      </c>
      <c r="N102" s="36" t="str">
        <f>IF(ISERROR(VLOOKUP($E102,Lists!$T$4:$Y$44,6,FALSE)),"",VLOOKUP($E102,Lists!$T$4:$Y$44,6,FALSE))</f>
        <v/>
      </c>
    </row>
    <row r="103" spans="1:14" x14ac:dyDescent="0.25">
      <c r="A103" s="12"/>
      <c r="B103" s="18" t="s">
        <v>784</v>
      </c>
      <c r="C103" s="36" t="s">
        <v>1071</v>
      </c>
      <c r="D103" s="14" t="str">
        <f>IF(ISERROR(VLOOKUP($B103,Lists!$R$4:$S$16,2,FALSE)),"",VLOOKUP($B103,Lists!$R$4:$S$16,2,FALSE))</f>
        <v/>
      </c>
      <c r="E103" s="14" t="s">
        <v>805</v>
      </c>
      <c r="F103" s="14" t="s">
        <v>999</v>
      </c>
      <c r="G103" s="25"/>
      <c r="H103" s="25" t="s">
        <v>1117</v>
      </c>
      <c r="I103" s="92" t="str">
        <f>IF(ISERROR(VLOOKUP($B103&amp;" "&amp;$J103,Lists!$AB$4:$AC$16,2,FALSE)),"",VLOOKUP($B103&amp;" "&amp;$J103,Lists!$AB$4:$AC$16,2,FALSE))</f>
        <v/>
      </c>
      <c r="J103" s="25" t="str">
        <f>IF(ISERROR(VLOOKUP($H103,Lists!$L$4:$M$7,2,FALSE)),"",VLOOKUP($H103,Lists!$L$4:$M$7,2,FALSE))</f>
        <v/>
      </c>
      <c r="K103" s="25" t="str">
        <f t="shared" si="2"/>
        <v/>
      </c>
      <c r="L103" s="85" t="str">
        <f>IF(C103="no",VLOOKUP(B103,Lists!$R$4:$Z$17,9, FALSE),"Please enter details here")</f>
        <v>Please enter details here</v>
      </c>
      <c r="M103" s="36" t="str">
        <f>IF(ISERROR(VLOOKUP($E103,Lists!$T$4:$Y$44,5,FALSE)),"",VLOOKUP($E103,Lists!$T$4:$Y$44,5,FALSE))</f>
        <v/>
      </c>
      <c r="N103" s="36" t="str">
        <f>IF(ISERROR(VLOOKUP($E103,Lists!$T$4:$Y$44,6,FALSE)),"",VLOOKUP($E103,Lists!$T$4:$Y$44,6,FALSE))</f>
        <v/>
      </c>
    </row>
    <row r="104" spans="1:14" x14ac:dyDescent="0.25">
      <c r="A104" s="12"/>
      <c r="B104" s="18" t="s">
        <v>784</v>
      </c>
      <c r="C104" s="36" t="s">
        <v>1071</v>
      </c>
      <c r="D104" s="14" t="str">
        <f>IF(ISERROR(VLOOKUP($B104,Lists!$R$4:$S$16,2,FALSE)),"",VLOOKUP($B104,Lists!$R$4:$S$16,2,FALSE))</f>
        <v/>
      </c>
      <c r="E104" s="14" t="s">
        <v>805</v>
      </c>
      <c r="F104" s="14" t="s">
        <v>999</v>
      </c>
      <c r="G104" s="25"/>
      <c r="H104" s="25" t="s">
        <v>1117</v>
      </c>
      <c r="I104" s="92" t="str">
        <f>IF(ISERROR(VLOOKUP($B104&amp;" "&amp;$J104,Lists!$AB$4:$AC$16,2,FALSE)),"",VLOOKUP($B104&amp;" "&amp;$J104,Lists!$AB$4:$AC$16,2,FALSE))</f>
        <v/>
      </c>
      <c r="J104" s="25" t="str">
        <f>IF(ISERROR(VLOOKUP($H104,Lists!$L$4:$M$7,2,FALSE)),"",VLOOKUP($H104,Lists!$L$4:$M$7,2,FALSE))</f>
        <v/>
      </c>
      <c r="K104" s="25" t="str">
        <f t="shared" si="2"/>
        <v/>
      </c>
      <c r="L104" s="85" t="str">
        <f>IF(C104="no",VLOOKUP(B104,Lists!$R$4:$Z$17,9, FALSE),"Please enter details here")</f>
        <v>Please enter details here</v>
      </c>
      <c r="M104" s="36" t="str">
        <f>IF(ISERROR(VLOOKUP($E104,Lists!$T$4:$Y$44,5,FALSE)),"",VLOOKUP($E104,Lists!$T$4:$Y$44,5,FALSE))</f>
        <v/>
      </c>
      <c r="N104" s="36" t="str">
        <f>IF(ISERROR(VLOOKUP($E104,Lists!$T$4:$Y$44,6,FALSE)),"",VLOOKUP($E104,Lists!$T$4:$Y$44,6,FALSE))</f>
        <v/>
      </c>
    </row>
    <row r="105" spans="1:14" x14ac:dyDescent="0.25">
      <c r="A105" s="12"/>
      <c r="B105" s="18" t="s">
        <v>784</v>
      </c>
      <c r="C105" s="36" t="s">
        <v>1071</v>
      </c>
      <c r="D105" s="14" t="str">
        <f>IF(ISERROR(VLOOKUP($B105,Lists!$R$4:$S$16,2,FALSE)),"",VLOOKUP($B105,Lists!$R$4:$S$16,2,FALSE))</f>
        <v/>
      </c>
      <c r="E105" s="14" t="s">
        <v>805</v>
      </c>
      <c r="F105" s="14" t="s">
        <v>999</v>
      </c>
      <c r="G105" s="25"/>
      <c r="H105" s="25" t="s">
        <v>1117</v>
      </c>
      <c r="I105" s="92" t="str">
        <f>IF(ISERROR(VLOOKUP($B105&amp;" "&amp;$J105,Lists!$AB$4:$AC$16,2,FALSE)),"",VLOOKUP($B105&amp;" "&amp;$J105,Lists!$AB$4:$AC$16,2,FALSE))</f>
        <v/>
      </c>
      <c r="J105" s="25" t="str">
        <f>IF(ISERROR(VLOOKUP($H105,Lists!$L$4:$M$7,2,FALSE)),"",VLOOKUP($H105,Lists!$L$4:$M$7,2,FALSE))</f>
        <v/>
      </c>
      <c r="K105" s="25" t="str">
        <f t="shared" si="2"/>
        <v/>
      </c>
      <c r="L105" s="85" t="str">
        <f>IF(C105="no",VLOOKUP(B105,Lists!$R$4:$Z$17,9, FALSE),"Please enter details here")</f>
        <v>Please enter details here</v>
      </c>
      <c r="M105" s="36" t="str">
        <f>IF(ISERROR(VLOOKUP($E105,Lists!$T$4:$Y$44,5,FALSE)),"",VLOOKUP($E105,Lists!$T$4:$Y$44,5,FALSE))</f>
        <v/>
      </c>
      <c r="N105" s="36" t="str">
        <f>IF(ISERROR(VLOOKUP($E105,Lists!$T$4:$Y$44,6,FALSE)),"",VLOOKUP($E105,Lists!$T$4:$Y$44,6,FALSE))</f>
        <v/>
      </c>
    </row>
    <row r="106" spans="1:14" x14ac:dyDescent="0.25">
      <c r="A106" s="12"/>
      <c r="B106" s="18" t="s">
        <v>784</v>
      </c>
      <c r="C106" s="36" t="s">
        <v>1071</v>
      </c>
      <c r="D106" s="14" t="str">
        <f>IF(ISERROR(VLOOKUP($B106,Lists!$R$4:$S$16,2,FALSE)),"",VLOOKUP($B106,Lists!$R$4:$S$16,2,FALSE))</f>
        <v/>
      </c>
      <c r="E106" s="14" t="s">
        <v>805</v>
      </c>
      <c r="F106" s="14" t="s">
        <v>999</v>
      </c>
      <c r="G106" s="25"/>
      <c r="H106" s="25" t="s">
        <v>1117</v>
      </c>
      <c r="I106" s="92" t="str">
        <f>IF(ISERROR(VLOOKUP($B106&amp;" "&amp;$J106,Lists!$AB$4:$AC$16,2,FALSE)),"",VLOOKUP($B106&amp;" "&amp;$J106,Lists!$AB$4:$AC$16,2,FALSE))</f>
        <v/>
      </c>
      <c r="J106" s="25" t="str">
        <f>IF(ISERROR(VLOOKUP($H106,Lists!$L$4:$M$7,2,FALSE)),"",VLOOKUP($H106,Lists!$L$4:$M$7,2,FALSE))</f>
        <v/>
      </c>
      <c r="K106" s="25" t="str">
        <f t="shared" si="2"/>
        <v/>
      </c>
      <c r="L106" s="85" t="str">
        <f>IF(C106="no",VLOOKUP(B106,Lists!$R$4:$Z$17,9, FALSE),"Please enter details here")</f>
        <v>Please enter details here</v>
      </c>
      <c r="M106" s="36" t="str">
        <f>IF(ISERROR(VLOOKUP($E106,Lists!$T$4:$Y$44,5,FALSE)),"",VLOOKUP($E106,Lists!$T$4:$Y$44,5,FALSE))</f>
        <v/>
      </c>
      <c r="N106" s="36" t="str">
        <f>IF(ISERROR(VLOOKUP($E106,Lists!$T$4:$Y$44,6,FALSE)),"",VLOOKUP($E106,Lists!$T$4:$Y$44,6,FALSE))</f>
        <v/>
      </c>
    </row>
    <row r="107" spans="1:14" x14ac:dyDescent="0.25">
      <c r="A107" s="12"/>
      <c r="B107" s="18" t="s">
        <v>784</v>
      </c>
      <c r="C107" s="36" t="s">
        <v>1071</v>
      </c>
      <c r="D107" s="14" t="str">
        <f>IF(ISERROR(VLOOKUP($B107,Lists!$R$4:$S$16,2,FALSE)),"",VLOOKUP($B107,Lists!$R$4:$S$16,2,FALSE))</f>
        <v/>
      </c>
      <c r="E107" s="14" t="s">
        <v>805</v>
      </c>
      <c r="F107" s="14" t="s">
        <v>999</v>
      </c>
      <c r="G107" s="25"/>
      <c r="H107" s="25" t="s">
        <v>1117</v>
      </c>
      <c r="I107" s="92" t="str">
        <f>IF(ISERROR(VLOOKUP($B107&amp;" "&amp;$J107,Lists!$AB$4:$AC$16,2,FALSE)),"",VLOOKUP($B107&amp;" "&amp;$J107,Lists!$AB$4:$AC$16,2,FALSE))</f>
        <v/>
      </c>
      <c r="J107" s="25" t="str">
        <f>IF(ISERROR(VLOOKUP($H107,Lists!$L$4:$M$7,2,FALSE)),"",VLOOKUP($H107,Lists!$L$4:$M$7,2,FALSE))</f>
        <v/>
      </c>
      <c r="K107" s="25" t="str">
        <f t="shared" si="2"/>
        <v/>
      </c>
      <c r="L107" s="85" t="str">
        <f>IF(C107="no",VLOOKUP(B107,Lists!$R$4:$Z$17,9, FALSE),"Please enter details here")</f>
        <v>Please enter details here</v>
      </c>
      <c r="M107" s="36" t="str">
        <f>IF(ISERROR(VLOOKUP($E107,Lists!$T$4:$Y$44,5,FALSE)),"",VLOOKUP($E107,Lists!$T$4:$Y$44,5,FALSE))</f>
        <v/>
      </c>
      <c r="N107" s="36" t="str">
        <f>IF(ISERROR(VLOOKUP($E107,Lists!$T$4:$Y$44,6,FALSE)),"",VLOOKUP($E107,Lists!$T$4:$Y$44,6,FALSE))</f>
        <v/>
      </c>
    </row>
    <row r="108" spans="1:14" x14ac:dyDescent="0.25">
      <c r="A108" s="12"/>
      <c r="B108" s="18" t="s">
        <v>784</v>
      </c>
      <c r="C108" s="36" t="s">
        <v>1071</v>
      </c>
      <c r="D108" s="14" t="str">
        <f>IF(ISERROR(VLOOKUP($B108,Lists!$R$4:$S$16,2,FALSE)),"",VLOOKUP($B108,Lists!$R$4:$S$16,2,FALSE))</f>
        <v/>
      </c>
      <c r="E108" s="14" t="s">
        <v>805</v>
      </c>
      <c r="F108" s="14" t="s">
        <v>999</v>
      </c>
      <c r="G108" s="25"/>
      <c r="H108" s="25" t="s">
        <v>1117</v>
      </c>
      <c r="I108" s="92" t="str">
        <f>IF(ISERROR(VLOOKUP($B108&amp;" "&amp;$J108,Lists!$AB$4:$AC$16,2,FALSE)),"",VLOOKUP($B108&amp;" "&amp;$J108,Lists!$AB$4:$AC$16,2,FALSE))</f>
        <v/>
      </c>
      <c r="J108" s="25" t="str">
        <f>IF(ISERROR(VLOOKUP($H108,Lists!$L$4:$M$7,2,FALSE)),"",VLOOKUP($H108,Lists!$L$4:$M$7,2,FALSE))</f>
        <v/>
      </c>
      <c r="K108" s="25" t="str">
        <f t="shared" si="2"/>
        <v/>
      </c>
      <c r="L108" s="85" t="str">
        <f>IF(C108="no",VLOOKUP(B108,Lists!$R$4:$Z$17,9, FALSE),"Please enter details here")</f>
        <v>Please enter details here</v>
      </c>
      <c r="M108" s="36" t="str">
        <f>IF(ISERROR(VLOOKUP($E108,Lists!$T$4:$Y$44,5,FALSE)),"",VLOOKUP($E108,Lists!$T$4:$Y$44,5,FALSE))</f>
        <v/>
      </c>
      <c r="N108" s="36" t="str">
        <f>IF(ISERROR(VLOOKUP($E108,Lists!$T$4:$Y$44,6,FALSE)),"",VLOOKUP($E108,Lists!$T$4:$Y$44,6,FALSE))</f>
        <v/>
      </c>
    </row>
    <row r="109" spans="1:14" x14ac:dyDescent="0.25">
      <c r="A109" s="12"/>
      <c r="B109" s="18" t="s">
        <v>784</v>
      </c>
      <c r="C109" s="36" t="s">
        <v>1071</v>
      </c>
      <c r="D109" s="14" t="str">
        <f>IF(ISERROR(VLOOKUP($B109,Lists!$R$4:$S$16,2,FALSE)),"",VLOOKUP($B109,Lists!$R$4:$S$16,2,FALSE))</f>
        <v/>
      </c>
      <c r="E109" s="14" t="s">
        <v>805</v>
      </c>
      <c r="F109" s="14" t="s">
        <v>999</v>
      </c>
      <c r="G109" s="25"/>
      <c r="H109" s="25" t="s">
        <v>1117</v>
      </c>
      <c r="I109" s="92" t="str">
        <f>IF(ISERROR(VLOOKUP($B109&amp;" "&amp;$J109,Lists!$AB$4:$AC$16,2,FALSE)),"",VLOOKUP($B109&amp;" "&amp;$J109,Lists!$AB$4:$AC$16,2,FALSE))</f>
        <v/>
      </c>
      <c r="J109" s="25" t="str">
        <f>IF(ISERROR(VLOOKUP($H109,Lists!$L$4:$M$7,2,FALSE)),"",VLOOKUP($H109,Lists!$L$4:$M$7,2,FALSE))</f>
        <v/>
      </c>
      <c r="K109" s="25" t="str">
        <f t="shared" si="2"/>
        <v/>
      </c>
      <c r="L109" s="85" t="str">
        <f>IF(C109="no",VLOOKUP(B109,Lists!$R$4:$Z$17,9, FALSE),"Please enter details here")</f>
        <v>Please enter details here</v>
      </c>
      <c r="M109" s="36" t="str">
        <f>IF(ISERROR(VLOOKUP($E109,Lists!$T$4:$Y$44,5,FALSE)),"",VLOOKUP($E109,Lists!$T$4:$Y$44,5,FALSE))</f>
        <v/>
      </c>
      <c r="N109" s="36" t="str">
        <f>IF(ISERROR(VLOOKUP($E109,Lists!$T$4:$Y$44,6,FALSE)),"",VLOOKUP($E109,Lists!$T$4:$Y$44,6,FALSE))</f>
        <v/>
      </c>
    </row>
    <row r="110" spans="1:14" x14ac:dyDescent="0.25">
      <c r="A110" s="12"/>
      <c r="B110" s="18" t="s">
        <v>784</v>
      </c>
      <c r="C110" s="36" t="s">
        <v>1071</v>
      </c>
      <c r="D110" s="14" t="str">
        <f>IF(ISERROR(VLOOKUP($B110,Lists!$R$4:$S$16,2,FALSE)),"",VLOOKUP($B110,Lists!$R$4:$S$16,2,FALSE))</f>
        <v/>
      </c>
      <c r="E110" s="14" t="s">
        <v>805</v>
      </c>
      <c r="F110" s="14" t="s">
        <v>999</v>
      </c>
      <c r="G110" s="25"/>
      <c r="H110" s="25" t="s">
        <v>1117</v>
      </c>
      <c r="I110" s="92" t="str">
        <f>IF(ISERROR(VLOOKUP($B110&amp;" "&amp;$J110,Lists!$AB$4:$AC$16,2,FALSE)),"",VLOOKUP($B110&amp;" "&amp;$J110,Lists!$AB$4:$AC$16,2,FALSE))</f>
        <v/>
      </c>
      <c r="J110" s="25" t="str">
        <f>IF(ISERROR(VLOOKUP($H110,Lists!$L$4:$M$7,2,FALSE)),"",VLOOKUP($H110,Lists!$L$4:$M$7,2,FALSE))</f>
        <v/>
      </c>
      <c r="K110" s="25" t="str">
        <f t="shared" si="2"/>
        <v/>
      </c>
      <c r="L110" s="85" t="str">
        <f>IF(C110="no",VLOOKUP(B110,Lists!$R$4:$Z$17,9, FALSE),"Please enter details here")</f>
        <v>Please enter details here</v>
      </c>
      <c r="M110" s="36" t="str">
        <f>IF(ISERROR(VLOOKUP($E110,Lists!$T$4:$Y$44,5,FALSE)),"",VLOOKUP($E110,Lists!$T$4:$Y$44,5,FALSE))</f>
        <v/>
      </c>
      <c r="N110" s="36" t="str">
        <f>IF(ISERROR(VLOOKUP($E110,Lists!$T$4:$Y$44,6,FALSE)),"",VLOOKUP($E110,Lists!$T$4:$Y$44,6,FALSE))</f>
        <v/>
      </c>
    </row>
    <row r="111" spans="1:14" x14ac:dyDescent="0.25">
      <c r="A111" s="12"/>
      <c r="B111" s="18" t="s">
        <v>784</v>
      </c>
      <c r="C111" s="36" t="s">
        <v>1071</v>
      </c>
      <c r="D111" s="14" t="str">
        <f>IF(ISERROR(VLOOKUP($B111,Lists!$R$4:$S$16,2,FALSE)),"",VLOOKUP($B111,Lists!$R$4:$S$16,2,FALSE))</f>
        <v/>
      </c>
      <c r="E111" s="14" t="s">
        <v>805</v>
      </c>
      <c r="F111" s="14" t="s">
        <v>999</v>
      </c>
      <c r="G111" s="25"/>
      <c r="H111" s="25" t="s">
        <v>1117</v>
      </c>
      <c r="I111" s="92" t="str">
        <f>IF(ISERROR(VLOOKUP($B111&amp;" "&amp;$J111,Lists!$AB$4:$AC$16,2,FALSE)),"",VLOOKUP($B111&amp;" "&amp;$J111,Lists!$AB$4:$AC$16,2,FALSE))</f>
        <v/>
      </c>
      <c r="J111" s="25" t="str">
        <f>IF(ISERROR(VLOOKUP($H111,Lists!$L$4:$M$7,2,FALSE)),"",VLOOKUP($H111,Lists!$L$4:$M$7,2,FALSE))</f>
        <v/>
      </c>
      <c r="K111" s="25" t="str">
        <f t="shared" si="2"/>
        <v/>
      </c>
      <c r="L111" s="85" t="str">
        <f>IF(C111="no",VLOOKUP(B111,Lists!$R$4:$Z$17,9, FALSE),"Please enter details here")</f>
        <v>Please enter details here</v>
      </c>
      <c r="M111" s="36" t="str">
        <f>IF(ISERROR(VLOOKUP($E111,Lists!$T$4:$Y$44,5,FALSE)),"",VLOOKUP($E111,Lists!$T$4:$Y$44,5,FALSE))</f>
        <v/>
      </c>
      <c r="N111" s="36" t="str">
        <f>IF(ISERROR(VLOOKUP($E111,Lists!$T$4:$Y$44,6,FALSE)),"",VLOOKUP($E111,Lists!$T$4:$Y$44,6,FALSE))</f>
        <v/>
      </c>
    </row>
    <row r="112" spans="1:14" x14ac:dyDescent="0.25">
      <c r="A112" s="12"/>
      <c r="B112" s="18" t="s">
        <v>784</v>
      </c>
      <c r="C112" s="36" t="s">
        <v>1071</v>
      </c>
      <c r="D112" s="14" t="str">
        <f>IF(ISERROR(VLOOKUP($B112,Lists!$R$4:$S$16,2,FALSE)),"",VLOOKUP($B112,Lists!$R$4:$S$16,2,FALSE))</f>
        <v/>
      </c>
      <c r="E112" s="14" t="s">
        <v>805</v>
      </c>
      <c r="F112" s="14" t="s">
        <v>999</v>
      </c>
      <c r="G112" s="25"/>
      <c r="H112" s="25" t="s">
        <v>1117</v>
      </c>
      <c r="I112" s="92" t="str">
        <f>IF(ISERROR(VLOOKUP($B112&amp;" "&amp;$J112,Lists!$AB$4:$AC$16,2,FALSE)),"",VLOOKUP($B112&amp;" "&amp;$J112,Lists!$AB$4:$AC$16,2,FALSE))</f>
        <v/>
      </c>
      <c r="J112" s="25" t="str">
        <f>IF(ISERROR(VLOOKUP($H112,Lists!$L$4:$M$7,2,FALSE)),"",VLOOKUP($H112,Lists!$L$4:$M$7,2,FALSE))</f>
        <v/>
      </c>
      <c r="K112" s="25" t="str">
        <f t="shared" si="2"/>
        <v/>
      </c>
      <c r="L112" s="85" t="str">
        <f>IF(C112="no",VLOOKUP(B112,Lists!$R$4:$Z$17,9, FALSE),"Please enter details here")</f>
        <v>Please enter details here</v>
      </c>
      <c r="M112" s="36" t="str">
        <f>IF(ISERROR(VLOOKUP($E112,Lists!$T$4:$Y$44,5,FALSE)),"",VLOOKUP($E112,Lists!$T$4:$Y$44,5,FALSE))</f>
        <v/>
      </c>
      <c r="N112" s="36" t="str">
        <f>IF(ISERROR(VLOOKUP($E112,Lists!$T$4:$Y$44,6,FALSE)),"",VLOOKUP($E112,Lists!$T$4:$Y$44,6,FALSE))</f>
        <v/>
      </c>
    </row>
    <row r="113" spans="1:14" x14ac:dyDescent="0.25">
      <c r="A113" s="12"/>
      <c r="B113" s="18" t="s">
        <v>784</v>
      </c>
      <c r="C113" s="36" t="s">
        <v>1071</v>
      </c>
      <c r="D113" s="14" t="str">
        <f>IF(ISERROR(VLOOKUP($B113,Lists!$R$4:$S$16,2,FALSE)),"",VLOOKUP($B113,Lists!$R$4:$S$16,2,FALSE))</f>
        <v/>
      </c>
      <c r="E113" s="14" t="s">
        <v>805</v>
      </c>
      <c r="F113" s="14" t="s">
        <v>999</v>
      </c>
      <c r="G113" s="25"/>
      <c r="H113" s="25" t="s">
        <v>1117</v>
      </c>
      <c r="I113" s="92" t="str">
        <f>IF(ISERROR(VLOOKUP($B113&amp;" "&amp;$J113,Lists!$AB$4:$AC$16,2,FALSE)),"",VLOOKUP($B113&amp;" "&amp;$J113,Lists!$AB$4:$AC$16,2,FALSE))</f>
        <v/>
      </c>
      <c r="J113" s="25" t="str">
        <f>IF(ISERROR(VLOOKUP($H113,Lists!$L$4:$M$7,2,FALSE)),"",VLOOKUP($H113,Lists!$L$4:$M$7,2,FALSE))</f>
        <v/>
      </c>
      <c r="K113" s="25" t="str">
        <f t="shared" si="2"/>
        <v/>
      </c>
      <c r="L113" s="85" t="str">
        <f>IF(C113="no",VLOOKUP(B113,Lists!$R$4:$Z$17,9, FALSE),"Please enter details here")</f>
        <v>Please enter details here</v>
      </c>
      <c r="M113" s="36" t="str">
        <f>IF(ISERROR(VLOOKUP($E113,Lists!$T$4:$Y$44,5,FALSE)),"",VLOOKUP($E113,Lists!$T$4:$Y$44,5,FALSE))</f>
        <v/>
      </c>
      <c r="N113" s="36" t="str">
        <f>IF(ISERROR(VLOOKUP($E113,Lists!$T$4:$Y$44,6,FALSE)),"",VLOOKUP($E113,Lists!$T$4:$Y$44,6,FALSE))</f>
        <v/>
      </c>
    </row>
    <row r="114" spans="1:14" x14ac:dyDescent="0.25">
      <c r="A114" s="12"/>
      <c r="B114" s="18" t="s">
        <v>784</v>
      </c>
      <c r="C114" s="36" t="s">
        <v>1071</v>
      </c>
      <c r="D114" s="14" t="str">
        <f>IF(ISERROR(VLOOKUP($B114,Lists!$R$4:$S$16,2,FALSE)),"",VLOOKUP($B114,Lists!$R$4:$S$16,2,FALSE))</f>
        <v/>
      </c>
      <c r="E114" s="14" t="s">
        <v>805</v>
      </c>
      <c r="F114" s="14" t="s">
        <v>999</v>
      </c>
      <c r="G114" s="25"/>
      <c r="H114" s="25" t="s">
        <v>1117</v>
      </c>
      <c r="I114" s="92" t="str">
        <f>IF(ISERROR(VLOOKUP($B114&amp;" "&amp;$J114,Lists!$AB$4:$AC$16,2,FALSE)),"",VLOOKUP($B114&amp;" "&amp;$J114,Lists!$AB$4:$AC$16,2,FALSE))</f>
        <v/>
      </c>
      <c r="J114" s="25" t="str">
        <f>IF(ISERROR(VLOOKUP($H114,Lists!$L$4:$M$7,2,FALSE)),"",VLOOKUP($H114,Lists!$L$4:$M$7,2,FALSE))</f>
        <v/>
      </c>
      <c r="K114" s="25" t="str">
        <f t="shared" si="2"/>
        <v/>
      </c>
      <c r="L114" s="85" t="str">
        <f>IF(C114="no",VLOOKUP(B114,Lists!$R$4:$Z$17,9, FALSE),"Please enter details here")</f>
        <v>Please enter details here</v>
      </c>
      <c r="M114" s="36" t="str">
        <f>IF(ISERROR(VLOOKUP($E114,Lists!$T$4:$Y$44,5,FALSE)),"",VLOOKUP($E114,Lists!$T$4:$Y$44,5,FALSE))</f>
        <v/>
      </c>
      <c r="N114" s="36" t="str">
        <f>IF(ISERROR(VLOOKUP($E114,Lists!$T$4:$Y$44,6,FALSE)),"",VLOOKUP($E114,Lists!$T$4:$Y$44,6,FALSE))</f>
        <v/>
      </c>
    </row>
    <row r="115" spans="1:14" x14ac:dyDescent="0.25">
      <c r="A115" s="12"/>
      <c r="B115" s="18" t="s">
        <v>784</v>
      </c>
      <c r="C115" s="36" t="s">
        <v>1071</v>
      </c>
      <c r="D115" s="14" t="str">
        <f>IF(ISERROR(VLOOKUP($B115,Lists!$R$4:$S$16,2,FALSE)),"",VLOOKUP($B115,Lists!$R$4:$S$16,2,FALSE))</f>
        <v/>
      </c>
      <c r="E115" s="14" t="s">
        <v>805</v>
      </c>
      <c r="F115" s="14" t="s">
        <v>999</v>
      </c>
      <c r="G115" s="25"/>
      <c r="H115" s="25" t="s">
        <v>1117</v>
      </c>
      <c r="I115" s="92" t="str">
        <f>IF(ISERROR(VLOOKUP($B115&amp;" "&amp;$J115,Lists!$AB$4:$AC$16,2,FALSE)),"",VLOOKUP($B115&amp;" "&amp;$J115,Lists!$AB$4:$AC$16,2,FALSE))</f>
        <v/>
      </c>
      <c r="J115" s="25" t="str">
        <f>IF(ISERROR(VLOOKUP($H115,Lists!$L$4:$M$7,2,FALSE)),"",VLOOKUP($H115,Lists!$L$4:$M$7,2,FALSE))</f>
        <v/>
      </c>
      <c r="K115" s="25" t="str">
        <f t="shared" si="2"/>
        <v/>
      </c>
      <c r="L115" s="85" t="str">
        <f>IF(C115="no",VLOOKUP(B115,Lists!$R$4:$Z$17,9, FALSE),"Please enter details here")</f>
        <v>Please enter details here</v>
      </c>
      <c r="M115" s="36" t="str">
        <f>IF(ISERROR(VLOOKUP($E115,Lists!$T$4:$Y$44,5,FALSE)),"",VLOOKUP($E115,Lists!$T$4:$Y$44,5,FALSE))</f>
        <v/>
      </c>
      <c r="N115" s="36" t="str">
        <f>IF(ISERROR(VLOOKUP($E115,Lists!$T$4:$Y$44,6,FALSE)),"",VLOOKUP($E115,Lists!$T$4:$Y$44,6,FALSE))</f>
        <v/>
      </c>
    </row>
    <row r="116" spans="1:14" x14ac:dyDescent="0.25">
      <c r="A116" s="12"/>
      <c r="B116" s="18" t="s">
        <v>784</v>
      </c>
      <c r="C116" s="36" t="s">
        <v>1071</v>
      </c>
      <c r="D116" s="14" t="str">
        <f>IF(ISERROR(VLOOKUP($B116,Lists!$R$4:$S$16,2,FALSE)),"",VLOOKUP($B116,Lists!$R$4:$S$16,2,FALSE))</f>
        <v/>
      </c>
      <c r="E116" s="14" t="s">
        <v>805</v>
      </c>
      <c r="F116" s="14" t="s">
        <v>999</v>
      </c>
      <c r="G116" s="25"/>
      <c r="H116" s="25" t="s">
        <v>1117</v>
      </c>
      <c r="I116" s="92" t="str">
        <f>IF(ISERROR(VLOOKUP($B116&amp;" "&amp;$J116,Lists!$AB$4:$AC$16,2,FALSE)),"",VLOOKUP($B116&amp;" "&amp;$J116,Lists!$AB$4:$AC$16,2,FALSE))</f>
        <v/>
      </c>
      <c r="J116" s="25" t="str">
        <f>IF(ISERROR(VLOOKUP($H116,Lists!$L$4:$M$7,2,FALSE)),"",VLOOKUP($H116,Lists!$L$4:$M$7,2,FALSE))</f>
        <v/>
      </c>
      <c r="K116" s="25" t="str">
        <f t="shared" si="2"/>
        <v/>
      </c>
      <c r="L116" s="85" t="str">
        <f>IF(C116="no",VLOOKUP(B116,Lists!$R$4:$Z$17,9, FALSE),"Please enter details here")</f>
        <v>Please enter details here</v>
      </c>
      <c r="M116" s="36" t="str">
        <f>IF(ISERROR(VLOOKUP($E116,Lists!$T$4:$Y$44,5,FALSE)),"",VLOOKUP($E116,Lists!$T$4:$Y$44,5,FALSE))</f>
        <v/>
      </c>
      <c r="N116" s="36" t="str">
        <f>IF(ISERROR(VLOOKUP($E116,Lists!$T$4:$Y$44,6,FALSE)),"",VLOOKUP($E116,Lists!$T$4:$Y$44,6,FALSE))</f>
        <v/>
      </c>
    </row>
    <row r="117" spans="1:14" x14ac:dyDescent="0.25">
      <c r="A117" s="12"/>
      <c r="B117" s="18" t="s">
        <v>784</v>
      </c>
      <c r="C117" s="36" t="s">
        <v>1071</v>
      </c>
      <c r="D117" s="14" t="str">
        <f>IF(ISERROR(VLOOKUP($B117,Lists!$R$4:$S$16,2,FALSE)),"",VLOOKUP($B117,Lists!$R$4:$S$16,2,FALSE))</f>
        <v/>
      </c>
      <c r="E117" s="14" t="s">
        <v>805</v>
      </c>
      <c r="F117" s="14" t="s">
        <v>999</v>
      </c>
      <c r="G117" s="25"/>
      <c r="H117" s="25" t="s">
        <v>1117</v>
      </c>
      <c r="I117" s="92" t="str">
        <f>IF(ISERROR(VLOOKUP($B117&amp;" "&amp;$J117,Lists!$AB$4:$AC$16,2,FALSE)),"",VLOOKUP($B117&amp;" "&amp;$J117,Lists!$AB$4:$AC$16,2,FALSE))</f>
        <v/>
      </c>
      <c r="J117" s="25" t="str">
        <f>IF(ISERROR(VLOOKUP($H117,Lists!$L$4:$M$7,2,FALSE)),"",VLOOKUP($H117,Lists!$L$4:$M$7,2,FALSE))</f>
        <v/>
      </c>
      <c r="K117" s="25" t="str">
        <f t="shared" si="2"/>
        <v/>
      </c>
      <c r="L117" s="85" t="str">
        <f>IF(C117="no",VLOOKUP(B117,Lists!$R$4:$Z$17,9, FALSE),"Please enter details here")</f>
        <v>Please enter details here</v>
      </c>
      <c r="M117" s="36" t="str">
        <f>IF(ISERROR(VLOOKUP($E117,Lists!$T$4:$Y$44,5,FALSE)),"",VLOOKUP($E117,Lists!$T$4:$Y$44,5,FALSE))</f>
        <v/>
      </c>
      <c r="N117" s="36" t="str">
        <f>IF(ISERROR(VLOOKUP($E117,Lists!$T$4:$Y$44,6,FALSE)),"",VLOOKUP($E117,Lists!$T$4:$Y$44,6,FALSE))</f>
        <v/>
      </c>
    </row>
    <row r="118" spans="1:14" x14ac:dyDescent="0.25">
      <c r="A118" s="12"/>
      <c r="B118" s="18" t="s">
        <v>784</v>
      </c>
      <c r="C118" s="36" t="s">
        <v>1071</v>
      </c>
      <c r="D118" s="14" t="str">
        <f>IF(ISERROR(VLOOKUP($B118,Lists!$R$4:$S$16,2,FALSE)),"",VLOOKUP($B118,Lists!$R$4:$S$16,2,FALSE))</f>
        <v/>
      </c>
      <c r="E118" s="14" t="s">
        <v>805</v>
      </c>
      <c r="F118" s="14" t="s">
        <v>999</v>
      </c>
      <c r="G118" s="25"/>
      <c r="H118" s="25" t="s">
        <v>1117</v>
      </c>
      <c r="I118" s="92" t="str">
        <f>IF(ISERROR(VLOOKUP($B118&amp;" "&amp;$J118,Lists!$AB$4:$AC$16,2,FALSE)),"",VLOOKUP($B118&amp;" "&amp;$J118,Lists!$AB$4:$AC$16,2,FALSE))</f>
        <v/>
      </c>
      <c r="J118" s="25" t="str">
        <f>IF(ISERROR(VLOOKUP($H118,Lists!$L$4:$M$7,2,FALSE)),"",VLOOKUP($H118,Lists!$L$4:$M$7,2,FALSE))</f>
        <v/>
      </c>
      <c r="K118" s="25" t="str">
        <f t="shared" si="2"/>
        <v/>
      </c>
      <c r="L118" s="85" t="str">
        <f>IF(C118="no",VLOOKUP(B118,Lists!$R$4:$Z$17,9, FALSE),"Please enter details here")</f>
        <v>Please enter details here</v>
      </c>
      <c r="M118" s="36" t="str">
        <f>IF(ISERROR(VLOOKUP($E118,Lists!$T$4:$Y$44,5,FALSE)),"",VLOOKUP($E118,Lists!$T$4:$Y$44,5,FALSE))</f>
        <v/>
      </c>
      <c r="N118" s="36" t="str">
        <f>IF(ISERROR(VLOOKUP($E118,Lists!$T$4:$Y$44,6,FALSE)),"",VLOOKUP($E118,Lists!$T$4:$Y$44,6,FALSE))</f>
        <v/>
      </c>
    </row>
    <row r="119" spans="1:14" x14ac:dyDescent="0.25">
      <c r="A119" s="12"/>
      <c r="B119" s="18" t="s">
        <v>784</v>
      </c>
      <c r="C119" s="36" t="s">
        <v>1071</v>
      </c>
      <c r="D119" s="14" t="str">
        <f>IF(ISERROR(VLOOKUP($B119,Lists!$R$4:$S$16,2,FALSE)),"",VLOOKUP($B119,Lists!$R$4:$S$16,2,FALSE))</f>
        <v/>
      </c>
      <c r="E119" s="14" t="s">
        <v>805</v>
      </c>
      <c r="F119" s="14" t="s">
        <v>999</v>
      </c>
      <c r="G119" s="25"/>
      <c r="H119" s="25" t="s">
        <v>1117</v>
      </c>
      <c r="I119" s="92" t="str">
        <f>IF(ISERROR(VLOOKUP($B119&amp;" "&amp;$J119,Lists!$AB$4:$AC$16,2,FALSE)),"",VLOOKUP($B119&amp;" "&amp;$J119,Lists!$AB$4:$AC$16,2,FALSE))</f>
        <v/>
      </c>
      <c r="J119" s="25" t="str">
        <f>IF(ISERROR(VLOOKUP($H119,Lists!$L$4:$M$7,2,FALSE)),"",VLOOKUP($H119,Lists!$L$4:$M$7,2,FALSE))</f>
        <v/>
      </c>
      <c r="K119" s="25" t="str">
        <f t="shared" si="2"/>
        <v/>
      </c>
      <c r="L119" s="85" t="str">
        <f>IF(C119="no",VLOOKUP(B119,Lists!$R$4:$Z$17,9, FALSE),"Please enter details here")</f>
        <v>Please enter details here</v>
      </c>
      <c r="M119" s="36" t="str">
        <f>IF(ISERROR(VLOOKUP($E119,Lists!$T$4:$Y$44,5,FALSE)),"",VLOOKUP($E119,Lists!$T$4:$Y$44,5,FALSE))</f>
        <v/>
      </c>
      <c r="N119" s="36" t="str">
        <f>IF(ISERROR(VLOOKUP($E119,Lists!$T$4:$Y$44,6,FALSE)),"",VLOOKUP($E119,Lists!$T$4:$Y$44,6,FALSE))</f>
        <v/>
      </c>
    </row>
    <row r="120" spans="1:14" x14ac:dyDescent="0.25">
      <c r="A120" s="12"/>
      <c r="B120" s="18" t="s">
        <v>784</v>
      </c>
      <c r="C120" s="36" t="s">
        <v>1071</v>
      </c>
      <c r="D120" s="14" t="str">
        <f>IF(ISERROR(VLOOKUP($B120,Lists!$R$4:$S$16,2,FALSE)),"",VLOOKUP($B120,Lists!$R$4:$S$16,2,FALSE))</f>
        <v/>
      </c>
      <c r="E120" s="14" t="s">
        <v>805</v>
      </c>
      <c r="F120" s="14" t="s">
        <v>999</v>
      </c>
      <c r="G120" s="25"/>
      <c r="H120" s="25" t="s">
        <v>1117</v>
      </c>
      <c r="I120" s="92" t="str">
        <f>IF(ISERROR(VLOOKUP($B120&amp;" "&amp;$J120,Lists!$AB$4:$AC$16,2,FALSE)),"",VLOOKUP($B120&amp;" "&amp;$J120,Lists!$AB$4:$AC$16,2,FALSE))</f>
        <v/>
      </c>
      <c r="J120" s="25" t="str">
        <f>IF(ISERROR(VLOOKUP($H120,Lists!$L$4:$M$7,2,FALSE)),"",VLOOKUP($H120,Lists!$L$4:$M$7,2,FALSE))</f>
        <v/>
      </c>
      <c r="K120" s="25" t="str">
        <f t="shared" si="2"/>
        <v/>
      </c>
      <c r="L120" s="85" t="str">
        <f>IF(C120="no",VLOOKUP(B120,Lists!$R$4:$Z$17,9, FALSE),"Please enter details here")</f>
        <v>Please enter details here</v>
      </c>
      <c r="M120" s="36" t="str">
        <f>IF(ISERROR(VLOOKUP($E120,Lists!$T$4:$Y$44,5,FALSE)),"",VLOOKUP($E120,Lists!$T$4:$Y$44,5,FALSE))</f>
        <v/>
      </c>
      <c r="N120" s="36" t="str">
        <f>IF(ISERROR(VLOOKUP($E120,Lists!$T$4:$Y$44,6,FALSE)),"",VLOOKUP($E120,Lists!$T$4:$Y$44,6,FALSE))</f>
        <v/>
      </c>
    </row>
    <row r="121" spans="1:14" x14ac:dyDescent="0.25">
      <c r="A121" s="12"/>
      <c r="B121" s="18" t="s">
        <v>784</v>
      </c>
      <c r="C121" s="36" t="s">
        <v>1071</v>
      </c>
      <c r="D121" s="14" t="str">
        <f>IF(ISERROR(VLOOKUP($B121,Lists!$R$4:$S$16,2,FALSE)),"",VLOOKUP($B121,Lists!$R$4:$S$16,2,FALSE))</f>
        <v/>
      </c>
      <c r="E121" s="14" t="s">
        <v>805</v>
      </c>
      <c r="F121" s="14" t="s">
        <v>999</v>
      </c>
      <c r="G121" s="25"/>
      <c r="H121" s="25" t="s">
        <v>1117</v>
      </c>
      <c r="I121" s="92" t="str">
        <f>IF(ISERROR(VLOOKUP($B121&amp;" "&amp;$J121,Lists!$AB$4:$AC$16,2,FALSE)),"",VLOOKUP($B121&amp;" "&amp;$J121,Lists!$AB$4:$AC$16,2,FALSE))</f>
        <v/>
      </c>
      <c r="J121" s="25" t="str">
        <f>IF(ISERROR(VLOOKUP($H121,Lists!$L$4:$M$7,2,FALSE)),"",VLOOKUP($H121,Lists!$L$4:$M$7,2,FALSE))</f>
        <v/>
      </c>
      <c r="K121" s="25" t="str">
        <f t="shared" si="2"/>
        <v/>
      </c>
      <c r="L121" s="85" t="str">
        <f>IF(C121="no",VLOOKUP(B121,Lists!$R$4:$Z$17,9, FALSE),"Please enter details here")</f>
        <v>Please enter details here</v>
      </c>
      <c r="M121" s="36" t="str">
        <f>IF(ISERROR(VLOOKUP($E121,Lists!$T$4:$Y$44,5,FALSE)),"",VLOOKUP($E121,Lists!$T$4:$Y$44,5,FALSE))</f>
        <v/>
      </c>
      <c r="N121" s="36" t="str">
        <f>IF(ISERROR(VLOOKUP($E121,Lists!$T$4:$Y$44,6,FALSE)),"",VLOOKUP($E121,Lists!$T$4:$Y$44,6,FALSE))</f>
        <v/>
      </c>
    </row>
    <row r="122" spans="1:14" x14ac:dyDescent="0.25">
      <c r="A122" s="12"/>
      <c r="B122" s="18" t="s">
        <v>784</v>
      </c>
      <c r="C122" s="36" t="s">
        <v>1071</v>
      </c>
      <c r="D122" s="14" t="str">
        <f>IF(ISERROR(VLOOKUP($B122,Lists!$R$4:$S$16,2,FALSE)),"",VLOOKUP($B122,Lists!$R$4:$S$16,2,FALSE))</f>
        <v/>
      </c>
      <c r="E122" s="14" t="s">
        <v>805</v>
      </c>
      <c r="F122" s="14" t="s">
        <v>999</v>
      </c>
      <c r="G122" s="25"/>
      <c r="H122" s="25" t="s">
        <v>1117</v>
      </c>
      <c r="I122" s="92" t="str">
        <f>IF(ISERROR(VLOOKUP($B122&amp;" "&amp;$J122,Lists!$AB$4:$AC$16,2,FALSE)),"",VLOOKUP($B122&amp;" "&amp;$J122,Lists!$AB$4:$AC$16,2,FALSE))</f>
        <v/>
      </c>
      <c r="J122" s="25" t="str">
        <f>IF(ISERROR(VLOOKUP($H122,Lists!$L$4:$M$7,2,FALSE)),"",VLOOKUP($H122,Lists!$L$4:$M$7,2,FALSE))</f>
        <v/>
      </c>
      <c r="K122" s="25" t="str">
        <f t="shared" si="2"/>
        <v/>
      </c>
      <c r="L122" s="85" t="str">
        <f>IF(C122="no",VLOOKUP(B122,Lists!$R$4:$Z$17,9, FALSE),"Please enter details here")</f>
        <v>Please enter details here</v>
      </c>
      <c r="M122" s="36" t="str">
        <f>IF(ISERROR(VLOOKUP($E122,Lists!$T$4:$Y$44,5,FALSE)),"",VLOOKUP($E122,Lists!$T$4:$Y$44,5,FALSE))</f>
        <v/>
      </c>
      <c r="N122" s="36" t="str">
        <f>IF(ISERROR(VLOOKUP($E122,Lists!$T$4:$Y$44,6,FALSE)),"",VLOOKUP($E122,Lists!$T$4:$Y$44,6,FALSE))</f>
        <v/>
      </c>
    </row>
    <row r="123" spans="1:14" x14ac:dyDescent="0.25">
      <c r="A123" s="12"/>
      <c r="B123" s="18" t="s">
        <v>784</v>
      </c>
      <c r="C123" s="36" t="s">
        <v>1071</v>
      </c>
      <c r="D123" s="14" t="str">
        <f>IF(ISERROR(VLOOKUP($B123,Lists!$R$4:$S$16,2,FALSE)),"",VLOOKUP($B123,Lists!$R$4:$S$16,2,FALSE))</f>
        <v/>
      </c>
      <c r="E123" s="14" t="s">
        <v>805</v>
      </c>
      <c r="F123" s="14" t="s">
        <v>999</v>
      </c>
      <c r="G123" s="25"/>
      <c r="H123" s="25" t="s">
        <v>1117</v>
      </c>
      <c r="I123" s="92" t="str">
        <f>IF(ISERROR(VLOOKUP($B123&amp;" "&amp;$J123,Lists!$AB$4:$AC$16,2,FALSE)),"",VLOOKUP($B123&amp;" "&amp;$J123,Lists!$AB$4:$AC$16,2,FALSE))</f>
        <v/>
      </c>
      <c r="J123" s="25" t="str">
        <f>IF(ISERROR(VLOOKUP($H123,Lists!$L$4:$M$7,2,FALSE)),"",VLOOKUP($H123,Lists!$L$4:$M$7,2,FALSE))</f>
        <v/>
      </c>
      <c r="K123" s="25" t="str">
        <f t="shared" si="2"/>
        <v/>
      </c>
      <c r="L123" s="85" t="str">
        <f>IF(C123="no",VLOOKUP(B123,Lists!$R$4:$Z$17,9, FALSE),"Please enter details here")</f>
        <v>Please enter details here</v>
      </c>
      <c r="M123" s="36" t="str">
        <f>IF(ISERROR(VLOOKUP($E123,Lists!$T$4:$Y$44,5,FALSE)),"",VLOOKUP($E123,Lists!$T$4:$Y$44,5,FALSE))</f>
        <v/>
      </c>
      <c r="N123" s="36" t="str">
        <f>IF(ISERROR(VLOOKUP($E123,Lists!$T$4:$Y$44,6,FALSE)),"",VLOOKUP($E123,Lists!$T$4:$Y$44,6,FALSE))</f>
        <v/>
      </c>
    </row>
    <row r="124" spans="1:14" x14ac:dyDescent="0.25">
      <c r="A124" s="12"/>
      <c r="B124" s="18" t="s">
        <v>784</v>
      </c>
      <c r="C124" s="36" t="s">
        <v>1071</v>
      </c>
      <c r="D124" s="14" t="str">
        <f>IF(ISERROR(VLOOKUP($B124,Lists!$R$4:$S$16,2,FALSE)),"",VLOOKUP($B124,Lists!$R$4:$S$16,2,FALSE))</f>
        <v/>
      </c>
      <c r="E124" s="14" t="s">
        <v>805</v>
      </c>
      <c r="F124" s="14" t="s">
        <v>999</v>
      </c>
      <c r="G124" s="25"/>
      <c r="H124" s="25" t="s">
        <v>1117</v>
      </c>
      <c r="I124" s="92" t="str">
        <f>IF(ISERROR(VLOOKUP($B124&amp;" "&amp;$J124,Lists!$AB$4:$AC$16,2,FALSE)),"",VLOOKUP($B124&amp;" "&amp;$J124,Lists!$AB$4:$AC$16,2,FALSE))</f>
        <v/>
      </c>
      <c r="J124" s="25" t="str">
        <f>IF(ISERROR(VLOOKUP($H124,Lists!$L$4:$M$7,2,FALSE)),"",VLOOKUP($H124,Lists!$L$4:$M$7,2,FALSE))</f>
        <v/>
      </c>
      <c r="K124" s="25" t="str">
        <f t="shared" si="2"/>
        <v/>
      </c>
      <c r="L124" s="85" t="str">
        <f>IF(C124="no",VLOOKUP(B124,Lists!$R$4:$Z$17,9, FALSE),"Please enter details here")</f>
        <v>Please enter details here</v>
      </c>
      <c r="M124" s="36" t="str">
        <f>IF(ISERROR(VLOOKUP($E124,Lists!$T$4:$Y$44,5,FALSE)),"",VLOOKUP($E124,Lists!$T$4:$Y$44,5,FALSE))</f>
        <v/>
      </c>
      <c r="N124" s="36" t="str">
        <f>IF(ISERROR(VLOOKUP($E124,Lists!$T$4:$Y$44,6,FALSE)),"",VLOOKUP($E124,Lists!$T$4:$Y$44,6,FALSE))</f>
        <v/>
      </c>
    </row>
    <row r="125" spans="1:14" x14ac:dyDescent="0.25">
      <c r="A125" s="12"/>
      <c r="B125" s="18" t="s">
        <v>784</v>
      </c>
      <c r="C125" s="36" t="s">
        <v>1071</v>
      </c>
      <c r="D125" s="14" t="str">
        <f>IF(ISERROR(VLOOKUP($B125,Lists!$R$4:$S$16,2,FALSE)),"",VLOOKUP($B125,Lists!$R$4:$S$16,2,FALSE))</f>
        <v/>
      </c>
      <c r="E125" s="14" t="s">
        <v>805</v>
      </c>
      <c r="F125" s="14" t="s">
        <v>999</v>
      </c>
      <c r="G125" s="25"/>
      <c r="H125" s="25" t="s">
        <v>1117</v>
      </c>
      <c r="I125" s="92" t="str">
        <f>IF(ISERROR(VLOOKUP($B125&amp;" "&amp;$J125,Lists!$AB$4:$AC$16,2,FALSE)),"",VLOOKUP($B125&amp;" "&amp;$J125,Lists!$AB$4:$AC$16,2,FALSE))</f>
        <v/>
      </c>
      <c r="J125" s="25" t="str">
        <f>IF(ISERROR(VLOOKUP($H125,Lists!$L$4:$M$7,2,FALSE)),"",VLOOKUP($H125,Lists!$L$4:$M$7,2,FALSE))</f>
        <v/>
      </c>
      <c r="K125" s="25" t="str">
        <f t="shared" si="2"/>
        <v/>
      </c>
      <c r="L125" s="85" t="str">
        <f>IF(C125="no",VLOOKUP(B125,Lists!$R$4:$Z$17,9, FALSE),"Please enter details here")</f>
        <v>Please enter details here</v>
      </c>
      <c r="M125" s="36" t="str">
        <f>IF(ISERROR(VLOOKUP($E125,Lists!$T$4:$Y$44,5,FALSE)),"",VLOOKUP($E125,Lists!$T$4:$Y$44,5,FALSE))</f>
        <v/>
      </c>
      <c r="N125" s="36" t="str">
        <f>IF(ISERROR(VLOOKUP($E125,Lists!$T$4:$Y$44,6,FALSE)),"",VLOOKUP($E125,Lists!$T$4:$Y$44,6,FALSE))</f>
        <v/>
      </c>
    </row>
    <row r="126" spans="1:14" x14ac:dyDescent="0.25">
      <c r="A126" s="12"/>
      <c r="B126" s="18" t="s">
        <v>784</v>
      </c>
      <c r="C126" s="36" t="s">
        <v>1071</v>
      </c>
      <c r="D126" s="14" t="str">
        <f>IF(ISERROR(VLOOKUP($B126,Lists!$R$4:$S$16,2,FALSE)),"",VLOOKUP($B126,Lists!$R$4:$S$16,2,FALSE))</f>
        <v/>
      </c>
      <c r="E126" s="14" t="s">
        <v>805</v>
      </c>
      <c r="F126" s="14" t="s">
        <v>999</v>
      </c>
      <c r="G126" s="25"/>
      <c r="H126" s="25" t="s">
        <v>1117</v>
      </c>
      <c r="I126" s="92" t="str">
        <f>IF(ISERROR(VLOOKUP($B126&amp;" "&amp;$J126,Lists!$AB$4:$AC$16,2,FALSE)),"",VLOOKUP($B126&amp;" "&amp;$J126,Lists!$AB$4:$AC$16,2,FALSE))</f>
        <v/>
      </c>
      <c r="J126" s="25" t="str">
        <f>IF(ISERROR(VLOOKUP($H126,Lists!$L$4:$M$7,2,FALSE)),"",VLOOKUP($H126,Lists!$L$4:$M$7,2,FALSE))</f>
        <v/>
      </c>
      <c r="K126" s="25" t="str">
        <f t="shared" si="2"/>
        <v/>
      </c>
      <c r="L126" s="85" t="str">
        <f>IF(C126="no",VLOOKUP(B126,Lists!$R$4:$Z$17,9, FALSE),"Please enter details here")</f>
        <v>Please enter details here</v>
      </c>
      <c r="M126" s="36" t="str">
        <f>IF(ISERROR(VLOOKUP($E126,Lists!$T$4:$Y$44,5,FALSE)),"",VLOOKUP($E126,Lists!$T$4:$Y$44,5,FALSE))</f>
        <v/>
      </c>
      <c r="N126" s="36" t="str">
        <f>IF(ISERROR(VLOOKUP($E126,Lists!$T$4:$Y$44,6,FALSE)),"",VLOOKUP($E126,Lists!$T$4:$Y$44,6,FALSE))</f>
        <v/>
      </c>
    </row>
    <row r="127" spans="1:14" x14ac:dyDescent="0.25">
      <c r="A127" s="12"/>
      <c r="B127" s="18" t="s">
        <v>784</v>
      </c>
      <c r="C127" s="36" t="s">
        <v>1071</v>
      </c>
      <c r="D127" s="14" t="str">
        <f>IF(ISERROR(VLOOKUP($B127,Lists!$R$4:$S$16,2,FALSE)),"",VLOOKUP($B127,Lists!$R$4:$S$16,2,FALSE))</f>
        <v/>
      </c>
      <c r="E127" s="14" t="s">
        <v>805</v>
      </c>
      <c r="F127" s="14" t="s">
        <v>999</v>
      </c>
      <c r="G127" s="25"/>
      <c r="H127" s="25" t="s">
        <v>1117</v>
      </c>
      <c r="I127" s="92" t="str">
        <f>IF(ISERROR(VLOOKUP($B127&amp;" "&amp;$J127,Lists!$AB$4:$AC$16,2,FALSE)),"",VLOOKUP($B127&amp;" "&amp;$J127,Lists!$AB$4:$AC$16,2,FALSE))</f>
        <v/>
      </c>
      <c r="J127" s="25" t="str">
        <f>IF(ISERROR(VLOOKUP($H127,Lists!$L$4:$M$7,2,FALSE)),"",VLOOKUP($H127,Lists!$L$4:$M$7,2,FALSE))</f>
        <v/>
      </c>
      <c r="K127" s="25" t="str">
        <f t="shared" si="2"/>
        <v/>
      </c>
      <c r="L127" s="85" t="str">
        <f>IF(C127="no",VLOOKUP(B127,Lists!$R$4:$Z$17,9, FALSE),"Please enter details here")</f>
        <v>Please enter details here</v>
      </c>
      <c r="M127" s="36" t="str">
        <f>IF(ISERROR(VLOOKUP($E127,Lists!$T$4:$Y$44,5,FALSE)),"",VLOOKUP($E127,Lists!$T$4:$Y$44,5,FALSE))</f>
        <v/>
      </c>
      <c r="N127" s="36" t="str">
        <f>IF(ISERROR(VLOOKUP($E127,Lists!$T$4:$Y$44,6,FALSE)),"",VLOOKUP($E127,Lists!$T$4:$Y$44,6,FALSE))</f>
        <v/>
      </c>
    </row>
    <row r="128" spans="1:14" x14ac:dyDescent="0.25">
      <c r="A128" s="12"/>
      <c r="B128" s="18" t="s">
        <v>784</v>
      </c>
      <c r="C128" s="36" t="s">
        <v>1071</v>
      </c>
      <c r="D128" s="14" t="str">
        <f>IF(ISERROR(VLOOKUP($B128,Lists!$R$4:$S$16,2,FALSE)),"",VLOOKUP($B128,Lists!$R$4:$S$16,2,FALSE))</f>
        <v/>
      </c>
      <c r="E128" s="14" t="s">
        <v>805</v>
      </c>
      <c r="F128" s="14" t="s">
        <v>999</v>
      </c>
      <c r="G128" s="25"/>
      <c r="H128" s="25" t="s">
        <v>1117</v>
      </c>
      <c r="I128" s="92" t="str">
        <f>IF(ISERROR(VLOOKUP($B128&amp;" "&amp;$J128,Lists!$AB$4:$AC$16,2,FALSE)),"",VLOOKUP($B128&amp;" "&amp;$J128,Lists!$AB$4:$AC$16,2,FALSE))</f>
        <v/>
      </c>
      <c r="J128" s="25" t="str">
        <f>IF(ISERROR(VLOOKUP($H128,Lists!$L$4:$M$7,2,FALSE)),"",VLOOKUP($H128,Lists!$L$4:$M$7,2,FALSE))</f>
        <v/>
      </c>
      <c r="K128" s="25" t="str">
        <f t="shared" si="2"/>
        <v/>
      </c>
      <c r="L128" s="85" t="str">
        <f>IF(C128="no",VLOOKUP(B128,Lists!$R$4:$Z$17,9, FALSE),"Please enter details here")</f>
        <v>Please enter details here</v>
      </c>
      <c r="M128" s="36" t="str">
        <f>IF(ISERROR(VLOOKUP($E128,Lists!$T$4:$Y$44,5,FALSE)),"",VLOOKUP($E128,Lists!$T$4:$Y$44,5,FALSE))</f>
        <v/>
      </c>
      <c r="N128" s="36" t="str">
        <f>IF(ISERROR(VLOOKUP($E128,Lists!$T$4:$Y$44,6,FALSE)),"",VLOOKUP($E128,Lists!$T$4:$Y$44,6,FALSE))</f>
        <v/>
      </c>
    </row>
    <row r="129" spans="1:14" x14ac:dyDescent="0.25">
      <c r="A129" s="12"/>
      <c r="B129" s="18" t="s">
        <v>784</v>
      </c>
      <c r="C129" s="36" t="s">
        <v>1071</v>
      </c>
      <c r="D129" s="14" t="str">
        <f>IF(ISERROR(VLOOKUP($B129,Lists!$R$4:$S$16,2,FALSE)),"",VLOOKUP($B129,Lists!$R$4:$S$16,2,FALSE))</f>
        <v/>
      </c>
      <c r="E129" s="14" t="s">
        <v>805</v>
      </c>
      <c r="F129" s="14" t="s">
        <v>999</v>
      </c>
      <c r="G129" s="25"/>
      <c r="H129" s="25" t="s">
        <v>1117</v>
      </c>
      <c r="I129" s="92" t="str">
        <f>IF(ISERROR(VLOOKUP($B129&amp;" "&amp;$J129,Lists!$AB$4:$AC$16,2,FALSE)),"",VLOOKUP($B129&amp;" "&amp;$J129,Lists!$AB$4:$AC$16,2,FALSE))</f>
        <v/>
      </c>
      <c r="J129" s="25" t="str">
        <f>IF(ISERROR(VLOOKUP($H129,Lists!$L$4:$M$7,2,FALSE)),"",VLOOKUP($H129,Lists!$L$4:$M$7,2,FALSE))</f>
        <v/>
      </c>
      <c r="K129" s="25" t="str">
        <f t="shared" si="2"/>
        <v/>
      </c>
      <c r="L129" s="85" t="str">
        <f>IF(C129="no",VLOOKUP(B129,Lists!$R$4:$Z$17,9, FALSE),"Please enter details here")</f>
        <v>Please enter details here</v>
      </c>
      <c r="M129" s="36" t="str">
        <f>IF(ISERROR(VLOOKUP($E129,Lists!$T$4:$Y$44,5,FALSE)),"",VLOOKUP($E129,Lists!$T$4:$Y$44,5,FALSE))</f>
        <v/>
      </c>
      <c r="N129" s="36" t="str">
        <f>IF(ISERROR(VLOOKUP($E129,Lists!$T$4:$Y$44,6,FALSE)),"",VLOOKUP($E129,Lists!$T$4:$Y$44,6,FALSE))</f>
        <v/>
      </c>
    </row>
    <row r="130" spans="1:14" x14ac:dyDescent="0.25">
      <c r="A130" s="12"/>
      <c r="B130" s="18" t="s">
        <v>784</v>
      </c>
      <c r="C130" s="36" t="s">
        <v>1071</v>
      </c>
      <c r="D130" s="14" t="str">
        <f>IF(ISERROR(VLOOKUP($B130,Lists!$R$4:$S$16,2,FALSE)),"",VLOOKUP($B130,Lists!$R$4:$S$16,2,FALSE))</f>
        <v/>
      </c>
      <c r="E130" s="14" t="s">
        <v>805</v>
      </c>
      <c r="F130" s="14" t="s">
        <v>999</v>
      </c>
      <c r="G130" s="25"/>
      <c r="H130" s="25" t="s">
        <v>1117</v>
      </c>
      <c r="I130" s="92" t="str">
        <f>IF(ISERROR(VLOOKUP($B130&amp;" "&amp;$J130,Lists!$AB$4:$AC$16,2,FALSE)),"",VLOOKUP($B130&amp;" "&amp;$J130,Lists!$AB$4:$AC$16,2,FALSE))</f>
        <v/>
      </c>
      <c r="J130" s="25" t="str">
        <f>IF(ISERROR(VLOOKUP($H130,Lists!$L$4:$M$7,2,FALSE)),"",VLOOKUP($H130,Lists!$L$4:$M$7,2,FALSE))</f>
        <v/>
      </c>
      <c r="K130" s="25" t="str">
        <f t="shared" si="2"/>
        <v/>
      </c>
      <c r="L130" s="85" t="str">
        <f>IF(C130="no",VLOOKUP(B130,Lists!$R$4:$Z$17,9, FALSE),"Please enter details here")</f>
        <v>Please enter details here</v>
      </c>
      <c r="M130" s="36" t="str">
        <f>IF(ISERROR(VLOOKUP($E130,Lists!$T$4:$Y$44,5,FALSE)),"",VLOOKUP($E130,Lists!$T$4:$Y$44,5,FALSE))</f>
        <v/>
      </c>
      <c r="N130" s="36" t="str">
        <f>IF(ISERROR(VLOOKUP($E130,Lists!$T$4:$Y$44,6,FALSE)),"",VLOOKUP($E130,Lists!$T$4:$Y$44,6,FALSE))</f>
        <v/>
      </c>
    </row>
    <row r="131" spans="1:14" x14ac:dyDescent="0.25">
      <c r="A131" s="12"/>
      <c r="B131" s="18" t="s">
        <v>784</v>
      </c>
      <c r="C131" s="36" t="s">
        <v>1071</v>
      </c>
      <c r="D131" s="14" t="str">
        <f>IF(ISERROR(VLOOKUP($B131,Lists!$R$4:$S$16,2,FALSE)),"",VLOOKUP($B131,Lists!$R$4:$S$16,2,FALSE))</f>
        <v/>
      </c>
      <c r="E131" s="14" t="s">
        <v>805</v>
      </c>
      <c r="F131" s="14" t="s">
        <v>999</v>
      </c>
      <c r="G131" s="25"/>
      <c r="H131" s="25" t="s">
        <v>1117</v>
      </c>
      <c r="I131" s="92" t="str">
        <f>IF(ISERROR(VLOOKUP($B131&amp;" "&amp;$J131,Lists!$AB$4:$AC$16,2,FALSE)),"",VLOOKUP($B131&amp;" "&amp;$J131,Lists!$AB$4:$AC$16,2,FALSE))</f>
        <v/>
      </c>
      <c r="J131" s="25" t="str">
        <f>IF(ISERROR(VLOOKUP($H131,Lists!$L$4:$M$7,2,FALSE)),"",VLOOKUP($H131,Lists!$L$4:$M$7,2,FALSE))</f>
        <v/>
      </c>
      <c r="K131" s="25" t="str">
        <f t="shared" si="2"/>
        <v/>
      </c>
      <c r="L131" s="85" t="str">
        <f>IF(C131="no",VLOOKUP(B131,Lists!$R$4:$Z$17,9, FALSE),"Please enter details here")</f>
        <v>Please enter details here</v>
      </c>
      <c r="M131" s="36" t="str">
        <f>IF(ISERROR(VLOOKUP($E131,Lists!$T$4:$Y$44,5,FALSE)),"",VLOOKUP($E131,Lists!$T$4:$Y$44,5,FALSE))</f>
        <v/>
      </c>
      <c r="N131" s="36" t="str">
        <f>IF(ISERROR(VLOOKUP($E131,Lists!$T$4:$Y$44,6,FALSE)),"",VLOOKUP($E131,Lists!$T$4:$Y$44,6,FALSE))</f>
        <v/>
      </c>
    </row>
    <row r="132" spans="1:14" x14ac:dyDescent="0.25">
      <c r="A132" s="12"/>
      <c r="B132" s="18" t="s">
        <v>784</v>
      </c>
      <c r="C132" s="36" t="s">
        <v>1071</v>
      </c>
      <c r="D132" s="14" t="str">
        <f>IF(ISERROR(VLOOKUP($B132,Lists!$R$4:$S$16,2,FALSE)),"",VLOOKUP($B132,Lists!$R$4:$S$16,2,FALSE))</f>
        <v/>
      </c>
      <c r="E132" s="14" t="s">
        <v>805</v>
      </c>
      <c r="F132" s="14" t="s">
        <v>999</v>
      </c>
      <c r="G132" s="25"/>
      <c r="H132" s="25" t="s">
        <v>1117</v>
      </c>
      <c r="I132" s="92" t="str">
        <f>IF(ISERROR(VLOOKUP($B132&amp;" "&amp;$J132,Lists!$AB$4:$AC$16,2,FALSE)),"",VLOOKUP($B132&amp;" "&amp;$J132,Lists!$AB$4:$AC$16,2,FALSE))</f>
        <v/>
      </c>
      <c r="J132" s="25" t="str">
        <f>IF(ISERROR(VLOOKUP($H132,Lists!$L$4:$M$7,2,FALSE)),"",VLOOKUP($H132,Lists!$L$4:$M$7,2,FALSE))</f>
        <v/>
      </c>
      <c r="K132" s="25" t="str">
        <f t="shared" si="2"/>
        <v/>
      </c>
      <c r="L132" s="85" t="str">
        <f>IF(C132="no",VLOOKUP(B132,Lists!$R$4:$Z$17,9, FALSE),"Please enter details here")</f>
        <v>Please enter details here</v>
      </c>
      <c r="M132" s="36" t="str">
        <f>IF(ISERROR(VLOOKUP($E132,Lists!$T$4:$Y$44,5,FALSE)),"",VLOOKUP($E132,Lists!$T$4:$Y$44,5,FALSE))</f>
        <v/>
      </c>
      <c r="N132" s="36" t="str">
        <f>IF(ISERROR(VLOOKUP($E132,Lists!$T$4:$Y$44,6,FALSE)),"",VLOOKUP($E132,Lists!$T$4:$Y$44,6,FALSE))</f>
        <v/>
      </c>
    </row>
    <row r="133" spans="1:14" x14ac:dyDescent="0.25">
      <c r="A133" s="12"/>
      <c r="B133" s="18" t="s">
        <v>784</v>
      </c>
      <c r="C133" s="36" t="s">
        <v>1071</v>
      </c>
      <c r="D133" s="14" t="str">
        <f>IF(ISERROR(VLOOKUP($B133,Lists!$R$4:$S$16,2,FALSE)),"",VLOOKUP($B133,Lists!$R$4:$S$16,2,FALSE))</f>
        <v/>
      </c>
      <c r="E133" s="14" t="s">
        <v>805</v>
      </c>
      <c r="F133" s="14" t="s">
        <v>999</v>
      </c>
      <c r="G133" s="25"/>
      <c r="H133" s="25" t="s">
        <v>1117</v>
      </c>
      <c r="I133" s="92" t="str">
        <f>IF(ISERROR(VLOOKUP($B133&amp;" "&amp;$J133,Lists!$AB$4:$AC$16,2,FALSE)),"",VLOOKUP($B133&amp;" "&amp;$J133,Lists!$AB$4:$AC$16,2,FALSE))</f>
        <v/>
      </c>
      <c r="J133" s="25" t="str">
        <f>IF(ISERROR(VLOOKUP($H133,Lists!$L$4:$M$7,2,FALSE)),"",VLOOKUP($H133,Lists!$L$4:$M$7,2,FALSE))</f>
        <v/>
      </c>
      <c r="K133" s="25" t="str">
        <f t="shared" si="2"/>
        <v/>
      </c>
      <c r="L133" s="85" t="str">
        <f>IF(C133="no",VLOOKUP(B133,Lists!$R$4:$Z$17,9, FALSE),"Please enter details here")</f>
        <v>Please enter details here</v>
      </c>
      <c r="M133" s="36" t="str">
        <f>IF(ISERROR(VLOOKUP($E133,Lists!$T$4:$Y$44,5,FALSE)),"",VLOOKUP($E133,Lists!$T$4:$Y$44,5,FALSE))</f>
        <v/>
      </c>
      <c r="N133" s="36" t="str">
        <f>IF(ISERROR(VLOOKUP($E133,Lists!$T$4:$Y$44,6,FALSE)),"",VLOOKUP($E133,Lists!$T$4:$Y$44,6,FALSE))</f>
        <v/>
      </c>
    </row>
    <row r="134" spans="1:14" x14ac:dyDescent="0.25">
      <c r="A134" s="12"/>
      <c r="B134" s="18" t="s">
        <v>784</v>
      </c>
      <c r="C134" s="36" t="s">
        <v>1071</v>
      </c>
      <c r="D134" s="14" t="str">
        <f>IF(ISERROR(VLOOKUP($B134,Lists!$R$4:$S$16,2,FALSE)),"",VLOOKUP($B134,Lists!$R$4:$S$16,2,FALSE))</f>
        <v/>
      </c>
      <c r="E134" s="14" t="s">
        <v>805</v>
      </c>
      <c r="F134" s="14" t="s">
        <v>999</v>
      </c>
      <c r="G134" s="25"/>
      <c r="H134" s="25" t="s">
        <v>1117</v>
      </c>
      <c r="I134" s="92" t="str">
        <f>IF(ISERROR(VLOOKUP($B134&amp;" "&amp;$J134,Lists!$AB$4:$AC$16,2,FALSE)),"",VLOOKUP($B134&amp;" "&amp;$J134,Lists!$AB$4:$AC$16,2,FALSE))</f>
        <v/>
      </c>
      <c r="J134" s="25" t="str">
        <f>IF(ISERROR(VLOOKUP($H134,Lists!$L$4:$M$7,2,FALSE)),"",VLOOKUP($H134,Lists!$L$4:$M$7,2,FALSE))</f>
        <v/>
      </c>
      <c r="K134" s="25" t="str">
        <f t="shared" si="2"/>
        <v/>
      </c>
      <c r="L134" s="85" t="str">
        <f>IF(C134="no",VLOOKUP(B134,Lists!$R$4:$Z$17,9, FALSE),"Please enter details here")</f>
        <v>Please enter details here</v>
      </c>
      <c r="M134" s="36" t="str">
        <f>IF(ISERROR(VLOOKUP($E134,Lists!$T$4:$Y$44,5,FALSE)),"",VLOOKUP($E134,Lists!$T$4:$Y$44,5,FALSE))</f>
        <v/>
      </c>
      <c r="N134" s="36" t="str">
        <f>IF(ISERROR(VLOOKUP($E134,Lists!$T$4:$Y$44,6,FALSE)),"",VLOOKUP($E134,Lists!$T$4:$Y$44,6,FALSE))</f>
        <v/>
      </c>
    </row>
    <row r="135" spans="1:14" x14ac:dyDescent="0.25">
      <c r="A135" s="12"/>
      <c r="B135" s="18" t="s">
        <v>784</v>
      </c>
      <c r="C135" s="36" t="s">
        <v>1071</v>
      </c>
      <c r="D135" s="14" t="str">
        <f>IF(ISERROR(VLOOKUP($B135,Lists!$R$4:$S$16,2,FALSE)),"",VLOOKUP($B135,Lists!$R$4:$S$16,2,FALSE))</f>
        <v/>
      </c>
      <c r="E135" s="14" t="s">
        <v>805</v>
      </c>
      <c r="F135" s="14" t="s">
        <v>999</v>
      </c>
      <c r="G135" s="25"/>
      <c r="H135" s="25" t="s">
        <v>1117</v>
      </c>
      <c r="I135" s="92" t="str">
        <f>IF(ISERROR(VLOOKUP($B135&amp;" "&amp;$J135,Lists!$AB$4:$AC$16,2,FALSE)),"",VLOOKUP($B135&amp;" "&amp;$J135,Lists!$AB$4:$AC$16,2,FALSE))</f>
        <v/>
      </c>
      <c r="J135" s="25" t="str">
        <f>IF(ISERROR(VLOOKUP($H135,Lists!$L$4:$M$7,2,FALSE)),"",VLOOKUP($H135,Lists!$L$4:$M$7,2,FALSE))</f>
        <v/>
      </c>
      <c r="K135" s="25" t="str">
        <f t="shared" si="2"/>
        <v/>
      </c>
      <c r="L135" s="85" t="str">
        <f>IF(C135="no",VLOOKUP(B135,Lists!$R$4:$Z$17,9, FALSE),"Please enter details here")</f>
        <v>Please enter details here</v>
      </c>
      <c r="M135" s="36" t="str">
        <f>IF(ISERROR(VLOOKUP($E135,Lists!$T$4:$Y$44,5,FALSE)),"",VLOOKUP($E135,Lists!$T$4:$Y$44,5,FALSE))</f>
        <v/>
      </c>
      <c r="N135" s="36" t="str">
        <f>IF(ISERROR(VLOOKUP($E135,Lists!$T$4:$Y$44,6,FALSE)),"",VLOOKUP($E135,Lists!$T$4:$Y$44,6,FALSE))</f>
        <v/>
      </c>
    </row>
    <row r="136" spans="1:14" x14ac:dyDescent="0.25">
      <c r="A136" s="12"/>
      <c r="B136" s="18" t="s">
        <v>784</v>
      </c>
      <c r="C136" s="36" t="s">
        <v>1071</v>
      </c>
      <c r="D136" s="14" t="str">
        <f>IF(ISERROR(VLOOKUP($B136,Lists!$R$4:$S$16,2,FALSE)),"",VLOOKUP($B136,Lists!$R$4:$S$16,2,FALSE))</f>
        <v/>
      </c>
      <c r="E136" s="14" t="s">
        <v>805</v>
      </c>
      <c r="F136" s="14" t="s">
        <v>999</v>
      </c>
      <c r="G136" s="25"/>
      <c r="H136" s="25" t="s">
        <v>1117</v>
      </c>
      <c r="I136" s="92" t="str">
        <f>IF(ISERROR(VLOOKUP($B136&amp;" "&amp;$J136,Lists!$AB$4:$AC$16,2,FALSE)),"",VLOOKUP($B136&amp;" "&amp;$J136,Lists!$AB$4:$AC$16,2,FALSE))</f>
        <v/>
      </c>
      <c r="J136" s="25" t="str">
        <f>IF(ISERROR(VLOOKUP($H136,Lists!$L$4:$M$7,2,FALSE)),"",VLOOKUP($H136,Lists!$L$4:$M$7,2,FALSE))</f>
        <v/>
      </c>
      <c r="K136" s="25" t="str">
        <f t="shared" ref="K136:K199" si="3">IF(ISERROR(G136*I136),"",G136*I136)</f>
        <v/>
      </c>
      <c r="L136" s="85" t="str">
        <f>IF(C136="no",VLOOKUP(B136,Lists!$R$4:$Z$17,9, FALSE),"Please enter details here")</f>
        <v>Please enter details here</v>
      </c>
      <c r="M136" s="36" t="str">
        <f>IF(ISERROR(VLOOKUP($E136,Lists!$T$4:$Y$44,5,FALSE)),"",VLOOKUP($E136,Lists!$T$4:$Y$44,5,FALSE))</f>
        <v/>
      </c>
      <c r="N136" s="36" t="str">
        <f>IF(ISERROR(VLOOKUP($E136,Lists!$T$4:$Y$44,6,FALSE)),"",VLOOKUP($E136,Lists!$T$4:$Y$44,6,FALSE))</f>
        <v/>
      </c>
    </row>
    <row r="137" spans="1:14" x14ac:dyDescent="0.25">
      <c r="A137" s="12"/>
      <c r="B137" s="18" t="s">
        <v>784</v>
      </c>
      <c r="C137" s="36" t="s">
        <v>1071</v>
      </c>
      <c r="D137" s="14" t="str">
        <f>IF(ISERROR(VLOOKUP($B137,Lists!$R$4:$S$16,2,FALSE)),"",VLOOKUP($B137,Lists!$R$4:$S$16,2,FALSE))</f>
        <v/>
      </c>
      <c r="E137" s="14" t="s">
        <v>805</v>
      </c>
      <c r="F137" s="14" t="s">
        <v>999</v>
      </c>
      <c r="G137" s="25"/>
      <c r="H137" s="25" t="s">
        <v>1117</v>
      </c>
      <c r="I137" s="92" t="str">
        <f>IF(ISERROR(VLOOKUP($B137&amp;" "&amp;$J137,Lists!$AB$4:$AC$16,2,FALSE)),"",VLOOKUP($B137&amp;" "&amp;$J137,Lists!$AB$4:$AC$16,2,FALSE))</f>
        <v/>
      </c>
      <c r="J137" s="25" t="str">
        <f>IF(ISERROR(VLOOKUP($H137,Lists!$L$4:$M$7,2,FALSE)),"",VLOOKUP($H137,Lists!$L$4:$M$7,2,FALSE))</f>
        <v/>
      </c>
      <c r="K137" s="25" t="str">
        <f t="shared" si="3"/>
        <v/>
      </c>
      <c r="L137" s="85" t="str">
        <f>IF(C137="no",VLOOKUP(B137,Lists!$R$4:$Z$17,9, FALSE),"Please enter details here")</f>
        <v>Please enter details here</v>
      </c>
      <c r="M137" s="36" t="str">
        <f>IF(ISERROR(VLOOKUP($E137,Lists!$T$4:$Y$44,5,FALSE)),"",VLOOKUP($E137,Lists!$T$4:$Y$44,5,FALSE))</f>
        <v/>
      </c>
      <c r="N137" s="36" t="str">
        <f>IF(ISERROR(VLOOKUP($E137,Lists!$T$4:$Y$44,6,FALSE)),"",VLOOKUP($E137,Lists!$T$4:$Y$44,6,FALSE))</f>
        <v/>
      </c>
    </row>
    <row r="138" spans="1:14" x14ac:dyDescent="0.25">
      <c r="A138" s="12"/>
      <c r="B138" s="18" t="s">
        <v>784</v>
      </c>
      <c r="C138" s="36" t="s">
        <v>1071</v>
      </c>
      <c r="D138" s="14" t="str">
        <f>IF(ISERROR(VLOOKUP($B138,Lists!$R$4:$S$16,2,FALSE)),"",VLOOKUP($B138,Lists!$R$4:$S$16,2,FALSE))</f>
        <v/>
      </c>
      <c r="E138" s="14" t="s">
        <v>805</v>
      </c>
      <c r="F138" s="14" t="s">
        <v>999</v>
      </c>
      <c r="G138" s="25"/>
      <c r="H138" s="25" t="s">
        <v>1117</v>
      </c>
      <c r="I138" s="92" t="str">
        <f>IF(ISERROR(VLOOKUP($B138&amp;" "&amp;$J138,Lists!$AB$4:$AC$16,2,FALSE)),"",VLOOKUP($B138&amp;" "&amp;$J138,Lists!$AB$4:$AC$16,2,FALSE))</f>
        <v/>
      </c>
      <c r="J138" s="25" t="str">
        <f>IF(ISERROR(VLOOKUP($H138,Lists!$L$4:$M$7,2,FALSE)),"",VLOOKUP($H138,Lists!$L$4:$M$7,2,FALSE))</f>
        <v/>
      </c>
      <c r="K138" s="25" t="str">
        <f t="shared" si="3"/>
        <v/>
      </c>
      <c r="L138" s="85" t="str">
        <f>IF(C138="no",VLOOKUP(B138,Lists!$R$4:$Z$17,9, FALSE),"Please enter details here")</f>
        <v>Please enter details here</v>
      </c>
      <c r="M138" s="36" t="str">
        <f>IF(ISERROR(VLOOKUP($E138,Lists!$T$4:$Y$44,5,FALSE)),"",VLOOKUP($E138,Lists!$T$4:$Y$44,5,FALSE))</f>
        <v/>
      </c>
      <c r="N138" s="36" t="str">
        <f>IF(ISERROR(VLOOKUP($E138,Lists!$T$4:$Y$44,6,FALSE)),"",VLOOKUP($E138,Lists!$T$4:$Y$44,6,FALSE))</f>
        <v/>
      </c>
    </row>
    <row r="139" spans="1:14" x14ac:dyDescent="0.25">
      <c r="A139" s="12"/>
      <c r="B139" s="18" t="s">
        <v>784</v>
      </c>
      <c r="C139" s="36" t="s">
        <v>1071</v>
      </c>
      <c r="D139" s="14" t="str">
        <f>IF(ISERROR(VLOOKUP($B139,Lists!$R$4:$S$16,2,FALSE)),"",VLOOKUP($B139,Lists!$R$4:$S$16,2,FALSE))</f>
        <v/>
      </c>
      <c r="E139" s="14" t="s">
        <v>805</v>
      </c>
      <c r="F139" s="14" t="s">
        <v>999</v>
      </c>
      <c r="G139" s="25"/>
      <c r="H139" s="25" t="s">
        <v>1117</v>
      </c>
      <c r="I139" s="92" t="str">
        <f>IF(ISERROR(VLOOKUP($B139&amp;" "&amp;$J139,Lists!$AB$4:$AC$16,2,FALSE)),"",VLOOKUP($B139&amp;" "&amp;$J139,Lists!$AB$4:$AC$16,2,FALSE))</f>
        <v/>
      </c>
      <c r="J139" s="25" t="str">
        <f>IF(ISERROR(VLOOKUP($H139,Lists!$L$4:$M$7,2,FALSE)),"",VLOOKUP($H139,Lists!$L$4:$M$7,2,FALSE))</f>
        <v/>
      </c>
      <c r="K139" s="25" t="str">
        <f t="shared" si="3"/>
        <v/>
      </c>
      <c r="L139" s="85" t="str">
        <f>IF(C139="no",VLOOKUP(B139,Lists!$R$4:$Z$17,9, FALSE),"Please enter details here")</f>
        <v>Please enter details here</v>
      </c>
      <c r="M139" s="36" t="str">
        <f>IF(ISERROR(VLOOKUP($E139,Lists!$T$4:$Y$44,5,FALSE)),"",VLOOKUP($E139,Lists!$T$4:$Y$44,5,FALSE))</f>
        <v/>
      </c>
      <c r="N139" s="36" t="str">
        <f>IF(ISERROR(VLOOKUP($E139,Lists!$T$4:$Y$44,6,FALSE)),"",VLOOKUP($E139,Lists!$T$4:$Y$44,6,FALSE))</f>
        <v/>
      </c>
    </row>
    <row r="140" spans="1:14" x14ac:dyDescent="0.25">
      <c r="A140" s="12"/>
      <c r="B140" s="18" t="s">
        <v>784</v>
      </c>
      <c r="C140" s="36" t="s">
        <v>1071</v>
      </c>
      <c r="D140" s="14" t="str">
        <f>IF(ISERROR(VLOOKUP($B140,Lists!$R$4:$S$16,2,FALSE)),"",VLOOKUP($B140,Lists!$R$4:$S$16,2,FALSE))</f>
        <v/>
      </c>
      <c r="E140" s="14" t="s">
        <v>805</v>
      </c>
      <c r="F140" s="14" t="s">
        <v>999</v>
      </c>
      <c r="G140" s="25"/>
      <c r="H140" s="25" t="s">
        <v>1117</v>
      </c>
      <c r="I140" s="92" t="str">
        <f>IF(ISERROR(VLOOKUP($B140&amp;" "&amp;$J140,Lists!$AB$4:$AC$16,2,FALSE)),"",VLOOKUP($B140&amp;" "&amp;$J140,Lists!$AB$4:$AC$16,2,FALSE))</f>
        <v/>
      </c>
      <c r="J140" s="25" t="str">
        <f>IF(ISERROR(VLOOKUP($H140,Lists!$L$4:$M$7,2,FALSE)),"",VLOOKUP($H140,Lists!$L$4:$M$7,2,FALSE))</f>
        <v/>
      </c>
      <c r="K140" s="25" t="str">
        <f t="shared" si="3"/>
        <v/>
      </c>
      <c r="L140" s="85" t="str">
        <f>IF(C140="no",VLOOKUP(B140,Lists!$R$4:$Z$17,9, FALSE),"Please enter details here")</f>
        <v>Please enter details here</v>
      </c>
      <c r="M140" s="36" t="str">
        <f>IF(ISERROR(VLOOKUP($E140,Lists!$T$4:$Y$44,5,FALSE)),"",VLOOKUP($E140,Lists!$T$4:$Y$44,5,FALSE))</f>
        <v/>
      </c>
      <c r="N140" s="36" t="str">
        <f>IF(ISERROR(VLOOKUP($E140,Lists!$T$4:$Y$44,6,FALSE)),"",VLOOKUP($E140,Lists!$T$4:$Y$44,6,FALSE))</f>
        <v/>
      </c>
    </row>
    <row r="141" spans="1:14" x14ac:dyDescent="0.25">
      <c r="A141" s="12"/>
      <c r="B141" s="18" t="s">
        <v>784</v>
      </c>
      <c r="C141" s="36" t="s">
        <v>1071</v>
      </c>
      <c r="D141" s="14" t="str">
        <f>IF(ISERROR(VLOOKUP($B141,Lists!$R$4:$S$16,2,FALSE)),"",VLOOKUP($B141,Lists!$R$4:$S$16,2,FALSE))</f>
        <v/>
      </c>
      <c r="E141" s="14" t="s">
        <v>805</v>
      </c>
      <c r="F141" s="14" t="s">
        <v>999</v>
      </c>
      <c r="G141" s="25"/>
      <c r="H141" s="25" t="s">
        <v>1117</v>
      </c>
      <c r="I141" s="92" t="str">
        <f>IF(ISERROR(VLOOKUP($B141&amp;" "&amp;$J141,Lists!$AB$4:$AC$16,2,FALSE)),"",VLOOKUP($B141&amp;" "&amp;$J141,Lists!$AB$4:$AC$16,2,FALSE))</f>
        <v/>
      </c>
      <c r="J141" s="25" t="str">
        <f>IF(ISERROR(VLOOKUP($H141,Lists!$L$4:$M$7,2,FALSE)),"",VLOOKUP($H141,Lists!$L$4:$M$7,2,FALSE))</f>
        <v/>
      </c>
      <c r="K141" s="25" t="str">
        <f t="shared" si="3"/>
        <v/>
      </c>
      <c r="L141" s="85" t="str">
        <f>IF(C141="no",VLOOKUP(B141,Lists!$R$4:$Z$17,9, FALSE),"Please enter details here")</f>
        <v>Please enter details here</v>
      </c>
      <c r="M141" s="36" t="str">
        <f>IF(ISERROR(VLOOKUP($E141,Lists!$T$4:$Y$44,5,FALSE)),"",VLOOKUP($E141,Lists!$T$4:$Y$44,5,FALSE))</f>
        <v/>
      </c>
      <c r="N141" s="36" t="str">
        <f>IF(ISERROR(VLOOKUP($E141,Lists!$T$4:$Y$44,6,FALSE)),"",VLOOKUP($E141,Lists!$T$4:$Y$44,6,FALSE))</f>
        <v/>
      </c>
    </row>
    <row r="142" spans="1:14" x14ac:dyDescent="0.25">
      <c r="A142" s="12"/>
      <c r="B142" s="18" t="s">
        <v>784</v>
      </c>
      <c r="C142" s="36" t="s">
        <v>1071</v>
      </c>
      <c r="D142" s="14" t="str">
        <f>IF(ISERROR(VLOOKUP($B142,Lists!$R$4:$S$16,2,FALSE)),"",VLOOKUP($B142,Lists!$R$4:$S$16,2,FALSE))</f>
        <v/>
      </c>
      <c r="E142" s="14" t="s">
        <v>805</v>
      </c>
      <c r="F142" s="14" t="s">
        <v>999</v>
      </c>
      <c r="G142" s="25"/>
      <c r="H142" s="25" t="s">
        <v>1117</v>
      </c>
      <c r="I142" s="92" t="str">
        <f>IF(ISERROR(VLOOKUP($B142&amp;" "&amp;$J142,Lists!$AB$4:$AC$16,2,FALSE)),"",VLOOKUP($B142&amp;" "&amp;$J142,Lists!$AB$4:$AC$16,2,FALSE))</f>
        <v/>
      </c>
      <c r="J142" s="25" t="str">
        <f>IF(ISERROR(VLOOKUP($H142,Lists!$L$4:$M$7,2,FALSE)),"",VLOOKUP($H142,Lists!$L$4:$M$7,2,FALSE))</f>
        <v/>
      </c>
      <c r="K142" s="25" t="str">
        <f t="shared" si="3"/>
        <v/>
      </c>
      <c r="L142" s="85" t="str">
        <f>IF(C142="no",VLOOKUP(B142,Lists!$R$4:$Z$17,9, FALSE),"Please enter details here")</f>
        <v>Please enter details here</v>
      </c>
      <c r="M142" s="36" t="str">
        <f>IF(ISERROR(VLOOKUP($E142,Lists!$T$4:$Y$44,5,FALSE)),"",VLOOKUP($E142,Lists!$T$4:$Y$44,5,FALSE))</f>
        <v/>
      </c>
      <c r="N142" s="36" t="str">
        <f>IF(ISERROR(VLOOKUP($E142,Lists!$T$4:$Y$44,6,FALSE)),"",VLOOKUP($E142,Lists!$T$4:$Y$44,6,FALSE))</f>
        <v/>
      </c>
    </row>
    <row r="143" spans="1:14" x14ac:dyDescent="0.25">
      <c r="A143" s="12"/>
      <c r="B143" s="18" t="s">
        <v>784</v>
      </c>
      <c r="C143" s="36" t="s">
        <v>1071</v>
      </c>
      <c r="D143" s="14" t="str">
        <f>IF(ISERROR(VLOOKUP($B143,Lists!$R$4:$S$16,2,FALSE)),"",VLOOKUP($B143,Lists!$R$4:$S$16,2,FALSE))</f>
        <v/>
      </c>
      <c r="E143" s="14" t="s">
        <v>805</v>
      </c>
      <c r="F143" s="14" t="s">
        <v>999</v>
      </c>
      <c r="G143" s="25"/>
      <c r="H143" s="25" t="s">
        <v>1117</v>
      </c>
      <c r="I143" s="92" t="str">
        <f>IF(ISERROR(VLOOKUP($B143&amp;" "&amp;$J143,Lists!$AB$4:$AC$16,2,FALSE)),"",VLOOKUP($B143&amp;" "&amp;$J143,Lists!$AB$4:$AC$16,2,FALSE))</f>
        <v/>
      </c>
      <c r="J143" s="25" t="str">
        <f>IF(ISERROR(VLOOKUP($H143,Lists!$L$4:$M$7,2,FALSE)),"",VLOOKUP($H143,Lists!$L$4:$M$7,2,FALSE))</f>
        <v/>
      </c>
      <c r="K143" s="25" t="str">
        <f t="shared" si="3"/>
        <v/>
      </c>
      <c r="L143" s="85" t="str">
        <f>IF(C143="no",VLOOKUP(B143,Lists!$R$4:$Z$17,9, FALSE),"Please enter details here")</f>
        <v>Please enter details here</v>
      </c>
      <c r="M143" s="36" t="str">
        <f>IF(ISERROR(VLOOKUP($E143,Lists!$T$4:$Y$44,5,FALSE)),"",VLOOKUP($E143,Lists!$T$4:$Y$44,5,FALSE))</f>
        <v/>
      </c>
      <c r="N143" s="36" t="str">
        <f>IF(ISERROR(VLOOKUP($E143,Lists!$T$4:$Y$44,6,FALSE)),"",VLOOKUP($E143,Lists!$T$4:$Y$44,6,FALSE))</f>
        <v/>
      </c>
    </row>
    <row r="144" spans="1:14" x14ac:dyDescent="0.25">
      <c r="A144" s="12"/>
      <c r="B144" s="18" t="s">
        <v>784</v>
      </c>
      <c r="C144" s="36" t="s">
        <v>1071</v>
      </c>
      <c r="D144" s="14" t="str">
        <f>IF(ISERROR(VLOOKUP($B144,Lists!$R$4:$S$16,2,FALSE)),"",VLOOKUP($B144,Lists!$R$4:$S$16,2,FALSE))</f>
        <v/>
      </c>
      <c r="E144" s="14" t="s">
        <v>805</v>
      </c>
      <c r="F144" s="14" t="s">
        <v>999</v>
      </c>
      <c r="G144" s="25"/>
      <c r="H144" s="25" t="s">
        <v>1117</v>
      </c>
      <c r="I144" s="92" t="str">
        <f>IF(ISERROR(VLOOKUP($B144&amp;" "&amp;$J144,Lists!$AB$4:$AC$16,2,FALSE)),"",VLOOKUP($B144&amp;" "&amp;$J144,Lists!$AB$4:$AC$16,2,FALSE))</f>
        <v/>
      </c>
      <c r="J144" s="25" t="str">
        <f>IF(ISERROR(VLOOKUP($H144,Lists!$L$4:$M$7,2,FALSE)),"",VLOOKUP($H144,Lists!$L$4:$M$7,2,FALSE))</f>
        <v/>
      </c>
      <c r="K144" s="25" t="str">
        <f t="shared" si="3"/>
        <v/>
      </c>
      <c r="L144" s="85" t="str">
        <f>IF(C144="no",VLOOKUP(B144,Lists!$R$4:$Z$17,9, FALSE),"Please enter details here")</f>
        <v>Please enter details here</v>
      </c>
      <c r="M144" s="36" t="str">
        <f>IF(ISERROR(VLOOKUP($E144,Lists!$T$4:$Y$44,5,FALSE)),"",VLOOKUP($E144,Lists!$T$4:$Y$44,5,FALSE))</f>
        <v/>
      </c>
      <c r="N144" s="36" t="str">
        <f>IF(ISERROR(VLOOKUP($E144,Lists!$T$4:$Y$44,6,FALSE)),"",VLOOKUP($E144,Lists!$T$4:$Y$44,6,FALSE))</f>
        <v/>
      </c>
    </row>
    <row r="145" spans="1:14" x14ac:dyDescent="0.25">
      <c r="A145" s="12"/>
      <c r="B145" s="18" t="s">
        <v>784</v>
      </c>
      <c r="C145" s="36" t="s">
        <v>1071</v>
      </c>
      <c r="D145" s="14" t="str">
        <f>IF(ISERROR(VLOOKUP($B145,Lists!$R$4:$S$16,2,FALSE)),"",VLOOKUP($B145,Lists!$R$4:$S$16,2,FALSE))</f>
        <v/>
      </c>
      <c r="E145" s="14" t="s">
        <v>805</v>
      </c>
      <c r="F145" s="14" t="s">
        <v>999</v>
      </c>
      <c r="G145" s="25"/>
      <c r="H145" s="25" t="s">
        <v>1117</v>
      </c>
      <c r="I145" s="92" t="str">
        <f>IF(ISERROR(VLOOKUP($B145&amp;" "&amp;$J145,Lists!$AB$4:$AC$16,2,FALSE)),"",VLOOKUP($B145&amp;" "&amp;$J145,Lists!$AB$4:$AC$16,2,FALSE))</f>
        <v/>
      </c>
      <c r="J145" s="25" t="str">
        <f>IF(ISERROR(VLOOKUP($H145,Lists!$L$4:$M$7,2,FALSE)),"",VLOOKUP($H145,Lists!$L$4:$M$7,2,FALSE))</f>
        <v/>
      </c>
      <c r="K145" s="25" t="str">
        <f t="shared" si="3"/>
        <v/>
      </c>
      <c r="L145" s="85" t="str">
        <f>IF(C145="no",VLOOKUP(B145,Lists!$R$4:$Z$17,9, FALSE),"Please enter details here")</f>
        <v>Please enter details here</v>
      </c>
      <c r="M145" s="36" t="str">
        <f>IF(ISERROR(VLOOKUP($E145,Lists!$T$4:$Y$44,5,FALSE)),"",VLOOKUP($E145,Lists!$T$4:$Y$44,5,FALSE))</f>
        <v/>
      </c>
      <c r="N145" s="36" t="str">
        <f>IF(ISERROR(VLOOKUP($E145,Lists!$T$4:$Y$44,6,FALSE)),"",VLOOKUP($E145,Lists!$T$4:$Y$44,6,FALSE))</f>
        <v/>
      </c>
    </row>
    <row r="146" spans="1:14" x14ac:dyDescent="0.25">
      <c r="A146" s="12"/>
      <c r="B146" s="18" t="s">
        <v>784</v>
      </c>
      <c r="C146" s="36" t="s">
        <v>1071</v>
      </c>
      <c r="D146" s="14" t="str">
        <f>IF(ISERROR(VLOOKUP($B146,Lists!$R$4:$S$16,2,FALSE)),"",VLOOKUP($B146,Lists!$R$4:$S$16,2,FALSE))</f>
        <v/>
      </c>
      <c r="E146" s="14" t="s">
        <v>805</v>
      </c>
      <c r="F146" s="14" t="s">
        <v>999</v>
      </c>
      <c r="G146" s="25"/>
      <c r="H146" s="25" t="s">
        <v>1117</v>
      </c>
      <c r="I146" s="92" t="str">
        <f>IF(ISERROR(VLOOKUP($B146&amp;" "&amp;$J146,Lists!$AB$4:$AC$16,2,FALSE)),"",VLOOKUP($B146&amp;" "&amp;$J146,Lists!$AB$4:$AC$16,2,FALSE))</f>
        <v/>
      </c>
      <c r="J146" s="25" t="str">
        <f>IF(ISERROR(VLOOKUP($H146,Lists!$L$4:$M$7,2,FALSE)),"",VLOOKUP($H146,Lists!$L$4:$M$7,2,FALSE))</f>
        <v/>
      </c>
      <c r="K146" s="25" t="str">
        <f t="shared" si="3"/>
        <v/>
      </c>
      <c r="L146" s="85" t="str">
        <f>IF(C146="no",VLOOKUP(B146,Lists!$R$4:$Z$17,9, FALSE),"Please enter details here")</f>
        <v>Please enter details here</v>
      </c>
      <c r="M146" s="36" t="str">
        <f>IF(ISERROR(VLOOKUP($E146,Lists!$T$4:$Y$44,5,FALSE)),"",VLOOKUP($E146,Lists!$T$4:$Y$44,5,FALSE))</f>
        <v/>
      </c>
      <c r="N146" s="36" t="str">
        <f>IF(ISERROR(VLOOKUP($E146,Lists!$T$4:$Y$44,6,FALSE)),"",VLOOKUP($E146,Lists!$T$4:$Y$44,6,FALSE))</f>
        <v/>
      </c>
    </row>
    <row r="147" spans="1:14" x14ac:dyDescent="0.25">
      <c r="A147" s="12"/>
      <c r="B147" s="18" t="s">
        <v>784</v>
      </c>
      <c r="C147" s="36" t="s">
        <v>1071</v>
      </c>
      <c r="D147" s="14" t="str">
        <f>IF(ISERROR(VLOOKUP($B147,Lists!$R$4:$S$16,2,FALSE)),"",VLOOKUP($B147,Lists!$R$4:$S$16,2,FALSE))</f>
        <v/>
      </c>
      <c r="E147" s="14" t="s">
        <v>805</v>
      </c>
      <c r="F147" s="14" t="s">
        <v>999</v>
      </c>
      <c r="G147" s="25"/>
      <c r="H147" s="25" t="s">
        <v>1117</v>
      </c>
      <c r="I147" s="92" t="str">
        <f>IF(ISERROR(VLOOKUP($B147&amp;" "&amp;$J147,Lists!$AB$4:$AC$16,2,FALSE)),"",VLOOKUP($B147&amp;" "&amp;$J147,Lists!$AB$4:$AC$16,2,FALSE))</f>
        <v/>
      </c>
      <c r="J147" s="25" t="str">
        <f>IF(ISERROR(VLOOKUP($H147,Lists!$L$4:$M$7,2,FALSE)),"",VLOOKUP($H147,Lists!$L$4:$M$7,2,FALSE))</f>
        <v/>
      </c>
      <c r="K147" s="25" t="str">
        <f t="shared" si="3"/>
        <v/>
      </c>
      <c r="L147" s="85" t="str">
        <f>IF(C147="no",VLOOKUP(B147,Lists!$R$4:$Z$17,9, FALSE),"Please enter details here")</f>
        <v>Please enter details here</v>
      </c>
      <c r="M147" s="36" t="str">
        <f>IF(ISERROR(VLOOKUP($E147,Lists!$T$4:$Y$44,5,FALSE)),"",VLOOKUP($E147,Lists!$T$4:$Y$44,5,FALSE))</f>
        <v/>
      </c>
      <c r="N147" s="36" t="str">
        <f>IF(ISERROR(VLOOKUP($E147,Lists!$T$4:$Y$44,6,FALSE)),"",VLOOKUP($E147,Lists!$T$4:$Y$44,6,FALSE))</f>
        <v/>
      </c>
    </row>
    <row r="148" spans="1:14" x14ac:dyDescent="0.25">
      <c r="A148" s="12"/>
      <c r="B148" s="18" t="s">
        <v>784</v>
      </c>
      <c r="C148" s="36" t="s">
        <v>1071</v>
      </c>
      <c r="D148" s="14" t="str">
        <f>IF(ISERROR(VLOOKUP($B148,Lists!$R$4:$S$16,2,FALSE)),"",VLOOKUP($B148,Lists!$R$4:$S$16,2,FALSE))</f>
        <v/>
      </c>
      <c r="E148" s="14" t="s">
        <v>805</v>
      </c>
      <c r="F148" s="14" t="s">
        <v>999</v>
      </c>
      <c r="G148" s="25"/>
      <c r="H148" s="25" t="s">
        <v>1117</v>
      </c>
      <c r="I148" s="92" t="str">
        <f>IF(ISERROR(VLOOKUP($B148&amp;" "&amp;$J148,Lists!$AB$4:$AC$16,2,FALSE)),"",VLOOKUP($B148&amp;" "&amp;$J148,Lists!$AB$4:$AC$16,2,FALSE))</f>
        <v/>
      </c>
      <c r="J148" s="25" t="str">
        <f>IF(ISERROR(VLOOKUP($H148,Lists!$L$4:$M$7,2,FALSE)),"",VLOOKUP($H148,Lists!$L$4:$M$7,2,FALSE))</f>
        <v/>
      </c>
      <c r="K148" s="25" t="str">
        <f t="shared" si="3"/>
        <v/>
      </c>
      <c r="L148" s="85" t="str">
        <f>IF(C148="no",VLOOKUP(B148,Lists!$R$4:$Z$17,9, FALSE),"Please enter details here")</f>
        <v>Please enter details here</v>
      </c>
      <c r="M148" s="36" t="str">
        <f>IF(ISERROR(VLOOKUP($E148,Lists!$T$4:$Y$44,5,FALSE)),"",VLOOKUP($E148,Lists!$T$4:$Y$44,5,FALSE))</f>
        <v/>
      </c>
      <c r="N148" s="36" t="str">
        <f>IF(ISERROR(VLOOKUP($E148,Lists!$T$4:$Y$44,6,FALSE)),"",VLOOKUP($E148,Lists!$T$4:$Y$44,6,FALSE))</f>
        <v/>
      </c>
    </row>
    <row r="149" spans="1:14" x14ac:dyDescent="0.25">
      <c r="A149" s="12"/>
      <c r="B149" s="18" t="s">
        <v>784</v>
      </c>
      <c r="C149" s="36" t="s">
        <v>1071</v>
      </c>
      <c r="D149" s="14" t="str">
        <f>IF(ISERROR(VLOOKUP($B149,Lists!$R$4:$S$16,2,FALSE)),"",VLOOKUP($B149,Lists!$R$4:$S$16,2,FALSE))</f>
        <v/>
      </c>
      <c r="E149" s="14" t="s">
        <v>805</v>
      </c>
      <c r="F149" s="14" t="s">
        <v>999</v>
      </c>
      <c r="G149" s="25"/>
      <c r="H149" s="25" t="s">
        <v>1117</v>
      </c>
      <c r="I149" s="92" t="str">
        <f>IF(ISERROR(VLOOKUP($B149&amp;" "&amp;$J149,Lists!$AB$4:$AC$16,2,FALSE)),"",VLOOKUP($B149&amp;" "&amp;$J149,Lists!$AB$4:$AC$16,2,FALSE))</f>
        <v/>
      </c>
      <c r="J149" s="25" t="str">
        <f>IF(ISERROR(VLOOKUP($H149,Lists!$L$4:$M$7,2,FALSE)),"",VLOOKUP($H149,Lists!$L$4:$M$7,2,FALSE))</f>
        <v/>
      </c>
      <c r="K149" s="25" t="str">
        <f t="shared" si="3"/>
        <v/>
      </c>
      <c r="L149" s="85" t="str">
        <f>IF(C149="no",VLOOKUP(B149,Lists!$R$4:$Z$17,9, FALSE),"Please enter details here")</f>
        <v>Please enter details here</v>
      </c>
      <c r="M149" s="36" t="str">
        <f>IF(ISERROR(VLOOKUP($E149,Lists!$T$4:$Y$44,5,FALSE)),"",VLOOKUP($E149,Lists!$T$4:$Y$44,5,FALSE))</f>
        <v/>
      </c>
      <c r="N149" s="36" t="str">
        <f>IF(ISERROR(VLOOKUP($E149,Lists!$T$4:$Y$44,6,FALSE)),"",VLOOKUP($E149,Lists!$T$4:$Y$44,6,FALSE))</f>
        <v/>
      </c>
    </row>
    <row r="150" spans="1:14" x14ac:dyDescent="0.25">
      <c r="A150" s="12"/>
      <c r="B150" s="18" t="s">
        <v>784</v>
      </c>
      <c r="C150" s="36" t="s">
        <v>1071</v>
      </c>
      <c r="D150" s="14" t="str">
        <f>IF(ISERROR(VLOOKUP($B150,Lists!$R$4:$S$16,2,FALSE)),"",VLOOKUP($B150,Lists!$R$4:$S$16,2,FALSE))</f>
        <v/>
      </c>
      <c r="E150" s="14" t="s">
        <v>805</v>
      </c>
      <c r="F150" s="14" t="s">
        <v>999</v>
      </c>
      <c r="G150" s="25"/>
      <c r="H150" s="25" t="s">
        <v>1117</v>
      </c>
      <c r="I150" s="92" t="str">
        <f>IF(ISERROR(VLOOKUP($B150&amp;" "&amp;$J150,Lists!$AB$4:$AC$16,2,FALSE)),"",VLOOKUP($B150&amp;" "&amp;$J150,Lists!$AB$4:$AC$16,2,FALSE))</f>
        <v/>
      </c>
      <c r="J150" s="25" t="str">
        <f>IF(ISERROR(VLOOKUP($H150,Lists!$L$4:$M$7,2,FALSE)),"",VLOOKUP($H150,Lists!$L$4:$M$7,2,FALSE))</f>
        <v/>
      </c>
      <c r="K150" s="25" t="str">
        <f t="shared" si="3"/>
        <v/>
      </c>
      <c r="L150" s="85" t="str">
        <f>IF(C150="no",VLOOKUP(B150,Lists!$R$4:$Z$17,9, FALSE),"Please enter details here")</f>
        <v>Please enter details here</v>
      </c>
      <c r="M150" s="36" t="str">
        <f>IF(ISERROR(VLOOKUP($E150,Lists!$T$4:$Y$44,5,FALSE)),"",VLOOKUP($E150,Lists!$T$4:$Y$44,5,FALSE))</f>
        <v/>
      </c>
      <c r="N150" s="36" t="str">
        <f>IF(ISERROR(VLOOKUP($E150,Lists!$T$4:$Y$44,6,FALSE)),"",VLOOKUP($E150,Lists!$T$4:$Y$44,6,FALSE))</f>
        <v/>
      </c>
    </row>
    <row r="151" spans="1:14" x14ac:dyDescent="0.25">
      <c r="A151" s="12"/>
      <c r="B151" s="18" t="s">
        <v>784</v>
      </c>
      <c r="C151" s="36" t="s">
        <v>1071</v>
      </c>
      <c r="D151" s="14" t="str">
        <f>IF(ISERROR(VLOOKUP($B151,Lists!$R$4:$S$16,2,FALSE)),"",VLOOKUP($B151,Lists!$R$4:$S$16,2,FALSE))</f>
        <v/>
      </c>
      <c r="E151" s="14" t="s">
        <v>805</v>
      </c>
      <c r="F151" s="14" t="s">
        <v>999</v>
      </c>
      <c r="G151" s="25"/>
      <c r="H151" s="25" t="s">
        <v>1117</v>
      </c>
      <c r="I151" s="92" t="str">
        <f>IF(ISERROR(VLOOKUP($B151&amp;" "&amp;$J151,Lists!$AB$4:$AC$16,2,FALSE)),"",VLOOKUP($B151&amp;" "&amp;$J151,Lists!$AB$4:$AC$16,2,FALSE))</f>
        <v/>
      </c>
      <c r="J151" s="25" t="str">
        <f>IF(ISERROR(VLOOKUP($H151,Lists!$L$4:$M$7,2,FALSE)),"",VLOOKUP($H151,Lists!$L$4:$M$7,2,FALSE))</f>
        <v/>
      </c>
      <c r="K151" s="25" t="str">
        <f t="shared" si="3"/>
        <v/>
      </c>
      <c r="L151" s="85" t="str">
        <f>IF(C151="no",VLOOKUP(B151,Lists!$R$4:$Z$17,9, FALSE),"Please enter details here")</f>
        <v>Please enter details here</v>
      </c>
      <c r="M151" s="36" t="str">
        <f>IF(ISERROR(VLOOKUP($E151,Lists!$T$4:$Y$44,5,FALSE)),"",VLOOKUP($E151,Lists!$T$4:$Y$44,5,FALSE))</f>
        <v/>
      </c>
      <c r="N151" s="36" t="str">
        <f>IF(ISERROR(VLOOKUP($E151,Lists!$T$4:$Y$44,6,FALSE)),"",VLOOKUP($E151,Lists!$T$4:$Y$44,6,FALSE))</f>
        <v/>
      </c>
    </row>
    <row r="152" spans="1:14" x14ac:dyDescent="0.25">
      <c r="A152" s="12"/>
      <c r="B152" s="18" t="s">
        <v>784</v>
      </c>
      <c r="C152" s="36" t="s">
        <v>1071</v>
      </c>
      <c r="D152" s="14" t="str">
        <f>IF(ISERROR(VLOOKUP($B152,Lists!$R$4:$S$16,2,FALSE)),"",VLOOKUP($B152,Lists!$R$4:$S$16,2,FALSE))</f>
        <v/>
      </c>
      <c r="E152" s="14" t="s">
        <v>805</v>
      </c>
      <c r="F152" s="14" t="s">
        <v>999</v>
      </c>
      <c r="G152" s="25"/>
      <c r="H152" s="25" t="s">
        <v>1117</v>
      </c>
      <c r="I152" s="92" t="str">
        <f>IF(ISERROR(VLOOKUP($B152&amp;" "&amp;$J152,Lists!$AB$4:$AC$16,2,FALSE)),"",VLOOKUP($B152&amp;" "&amp;$J152,Lists!$AB$4:$AC$16,2,FALSE))</f>
        <v/>
      </c>
      <c r="J152" s="25" t="str">
        <f>IF(ISERROR(VLOOKUP($H152,Lists!$L$4:$M$7,2,FALSE)),"",VLOOKUP($H152,Lists!$L$4:$M$7,2,FALSE))</f>
        <v/>
      </c>
      <c r="K152" s="25" t="str">
        <f t="shared" si="3"/>
        <v/>
      </c>
      <c r="L152" s="85" t="str">
        <f>IF(C152="no",VLOOKUP(B152,Lists!$R$4:$Z$17,9, FALSE),"Please enter details here")</f>
        <v>Please enter details here</v>
      </c>
      <c r="M152" s="36" t="str">
        <f>IF(ISERROR(VLOOKUP($E152,Lists!$T$4:$Y$44,5,FALSE)),"",VLOOKUP($E152,Lists!$T$4:$Y$44,5,FALSE))</f>
        <v/>
      </c>
      <c r="N152" s="36" t="str">
        <f>IF(ISERROR(VLOOKUP($E152,Lists!$T$4:$Y$44,6,FALSE)),"",VLOOKUP($E152,Lists!$T$4:$Y$44,6,FALSE))</f>
        <v/>
      </c>
    </row>
    <row r="153" spans="1:14" x14ac:dyDescent="0.25">
      <c r="A153" s="12"/>
      <c r="B153" s="18" t="s">
        <v>784</v>
      </c>
      <c r="C153" s="36" t="s">
        <v>1071</v>
      </c>
      <c r="D153" s="14" t="str">
        <f>IF(ISERROR(VLOOKUP($B153,Lists!$R$4:$S$16,2,FALSE)),"",VLOOKUP($B153,Lists!$R$4:$S$16,2,FALSE))</f>
        <v/>
      </c>
      <c r="E153" s="14" t="s">
        <v>805</v>
      </c>
      <c r="F153" s="14" t="s">
        <v>999</v>
      </c>
      <c r="G153" s="25"/>
      <c r="H153" s="25" t="s">
        <v>1117</v>
      </c>
      <c r="I153" s="92" t="str">
        <f>IF(ISERROR(VLOOKUP($B153&amp;" "&amp;$J153,Lists!$AB$4:$AC$16,2,FALSE)),"",VLOOKUP($B153&amp;" "&amp;$J153,Lists!$AB$4:$AC$16,2,FALSE))</f>
        <v/>
      </c>
      <c r="J153" s="25" t="str">
        <f>IF(ISERROR(VLOOKUP($H153,Lists!$L$4:$M$7,2,FALSE)),"",VLOOKUP($H153,Lists!$L$4:$M$7,2,FALSE))</f>
        <v/>
      </c>
      <c r="K153" s="25" t="str">
        <f t="shared" si="3"/>
        <v/>
      </c>
      <c r="L153" s="85" t="str">
        <f>IF(C153="no",VLOOKUP(B153,Lists!$R$4:$Z$17,9, FALSE),"Please enter details here")</f>
        <v>Please enter details here</v>
      </c>
      <c r="M153" s="36" t="str">
        <f>IF(ISERROR(VLOOKUP($E153,Lists!$T$4:$Y$44,5,FALSE)),"",VLOOKUP($E153,Lists!$T$4:$Y$44,5,FALSE))</f>
        <v/>
      </c>
      <c r="N153" s="36" t="str">
        <f>IF(ISERROR(VLOOKUP($E153,Lists!$T$4:$Y$44,6,FALSE)),"",VLOOKUP($E153,Lists!$T$4:$Y$44,6,FALSE))</f>
        <v/>
      </c>
    </row>
    <row r="154" spans="1:14" x14ac:dyDescent="0.25">
      <c r="A154" s="12"/>
      <c r="B154" s="18" t="s">
        <v>784</v>
      </c>
      <c r="C154" s="36" t="s">
        <v>1071</v>
      </c>
      <c r="D154" s="14" t="str">
        <f>IF(ISERROR(VLOOKUP($B154,Lists!$R$4:$S$16,2,FALSE)),"",VLOOKUP($B154,Lists!$R$4:$S$16,2,FALSE))</f>
        <v/>
      </c>
      <c r="E154" s="14" t="s">
        <v>805</v>
      </c>
      <c r="F154" s="14" t="s">
        <v>999</v>
      </c>
      <c r="G154" s="25"/>
      <c r="H154" s="25" t="s">
        <v>1117</v>
      </c>
      <c r="I154" s="92" t="str">
        <f>IF(ISERROR(VLOOKUP($B154&amp;" "&amp;$J154,Lists!$AB$4:$AC$16,2,FALSE)),"",VLOOKUP($B154&amp;" "&amp;$J154,Lists!$AB$4:$AC$16,2,FALSE))</f>
        <v/>
      </c>
      <c r="J154" s="25" t="str">
        <f>IF(ISERROR(VLOOKUP($H154,Lists!$L$4:$M$7,2,FALSE)),"",VLOOKUP($H154,Lists!$L$4:$M$7,2,FALSE))</f>
        <v/>
      </c>
      <c r="K154" s="25" t="str">
        <f t="shared" si="3"/>
        <v/>
      </c>
      <c r="L154" s="85" t="str">
        <f>IF(C154="no",VLOOKUP(B154,Lists!$R$4:$Z$17,9, FALSE),"Please enter details here")</f>
        <v>Please enter details here</v>
      </c>
      <c r="M154" s="36" t="str">
        <f>IF(ISERROR(VLOOKUP($E154,Lists!$T$4:$Y$44,5,FALSE)),"",VLOOKUP($E154,Lists!$T$4:$Y$44,5,FALSE))</f>
        <v/>
      </c>
      <c r="N154" s="36" t="str">
        <f>IF(ISERROR(VLOOKUP($E154,Lists!$T$4:$Y$44,6,FALSE)),"",VLOOKUP($E154,Lists!$T$4:$Y$44,6,FALSE))</f>
        <v/>
      </c>
    </row>
    <row r="155" spans="1:14" x14ac:dyDescent="0.25">
      <c r="A155" s="12"/>
      <c r="B155" s="18" t="s">
        <v>784</v>
      </c>
      <c r="C155" s="36" t="s">
        <v>1071</v>
      </c>
      <c r="D155" s="14" t="str">
        <f>IF(ISERROR(VLOOKUP($B155,Lists!$R$4:$S$16,2,FALSE)),"",VLOOKUP($B155,Lists!$R$4:$S$16,2,FALSE))</f>
        <v/>
      </c>
      <c r="E155" s="14" t="s">
        <v>805</v>
      </c>
      <c r="F155" s="14" t="s">
        <v>999</v>
      </c>
      <c r="G155" s="25"/>
      <c r="H155" s="25" t="s">
        <v>1117</v>
      </c>
      <c r="I155" s="92" t="str">
        <f>IF(ISERROR(VLOOKUP($B155&amp;" "&amp;$J155,Lists!$AB$4:$AC$16,2,FALSE)),"",VLOOKUP($B155&amp;" "&amp;$J155,Lists!$AB$4:$AC$16,2,FALSE))</f>
        <v/>
      </c>
      <c r="J155" s="25" t="str">
        <f>IF(ISERROR(VLOOKUP($H155,Lists!$L$4:$M$7,2,FALSE)),"",VLOOKUP($H155,Lists!$L$4:$M$7,2,FALSE))</f>
        <v/>
      </c>
      <c r="K155" s="25" t="str">
        <f t="shared" si="3"/>
        <v/>
      </c>
      <c r="L155" s="85" t="str">
        <f>IF(C155="no",VLOOKUP(B155,Lists!$R$4:$Z$17,9, FALSE),"Please enter details here")</f>
        <v>Please enter details here</v>
      </c>
      <c r="M155" s="36" t="str">
        <f>IF(ISERROR(VLOOKUP($E155,Lists!$T$4:$Y$44,5,FALSE)),"",VLOOKUP($E155,Lists!$T$4:$Y$44,5,FALSE))</f>
        <v/>
      </c>
      <c r="N155" s="36" t="str">
        <f>IF(ISERROR(VLOOKUP($E155,Lists!$T$4:$Y$44,6,FALSE)),"",VLOOKUP($E155,Lists!$T$4:$Y$44,6,FALSE))</f>
        <v/>
      </c>
    </row>
    <row r="156" spans="1:14" x14ac:dyDescent="0.25">
      <c r="A156" s="12"/>
      <c r="B156" s="18" t="s">
        <v>784</v>
      </c>
      <c r="C156" s="36" t="s">
        <v>1071</v>
      </c>
      <c r="D156" s="14" t="str">
        <f>IF(ISERROR(VLOOKUP($B156,Lists!$R$4:$S$16,2,FALSE)),"",VLOOKUP($B156,Lists!$R$4:$S$16,2,FALSE))</f>
        <v/>
      </c>
      <c r="E156" s="14" t="s">
        <v>805</v>
      </c>
      <c r="F156" s="14" t="s">
        <v>999</v>
      </c>
      <c r="G156" s="25"/>
      <c r="H156" s="25" t="s">
        <v>1117</v>
      </c>
      <c r="I156" s="92" t="str">
        <f>IF(ISERROR(VLOOKUP($B156&amp;" "&amp;$J156,Lists!$AB$4:$AC$16,2,FALSE)),"",VLOOKUP($B156&amp;" "&amp;$J156,Lists!$AB$4:$AC$16,2,FALSE))</f>
        <v/>
      </c>
      <c r="J156" s="25" t="str">
        <f>IF(ISERROR(VLOOKUP($H156,Lists!$L$4:$M$7,2,FALSE)),"",VLOOKUP($H156,Lists!$L$4:$M$7,2,FALSE))</f>
        <v/>
      </c>
      <c r="K156" s="25" t="str">
        <f t="shared" si="3"/>
        <v/>
      </c>
      <c r="L156" s="85" t="str">
        <f>IF(C156="no",VLOOKUP(B156,Lists!$R$4:$Z$17,9, FALSE),"Please enter details here")</f>
        <v>Please enter details here</v>
      </c>
      <c r="M156" s="36" t="str">
        <f>IF(ISERROR(VLOOKUP($E156,Lists!$T$4:$Y$44,5,FALSE)),"",VLOOKUP($E156,Lists!$T$4:$Y$44,5,FALSE))</f>
        <v/>
      </c>
      <c r="N156" s="36" t="str">
        <f>IF(ISERROR(VLOOKUP($E156,Lists!$T$4:$Y$44,6,FALSE)),"",VLOOKUP($E156,Lists!$T$4:$Y$44,6,FALSE))</f>
        <v/>
      </c>
    </row>
    <row r="157" spans="1:14" x14ac:dyDescent="0.25">
      <c r="A157" s="12"/>
      <c r="B157" s="18" t="s">
        <v>784</v>
      </c>
      <c r="C157" s="36" t="s">
        <v>1071</v>
      </c>
      <c r="D157" s="14" t="str">
        <f>IF(ISERROR(VLOOKUP($B157,Lists!$R$4:$S$16,2,FALSE)),"",VLOOKUP($B157,Lists!$R$4:$S$16,2,FALSE))</f>
        <v/>
      </c>
      <c r="E157" s="14" t="s">
        <v>805</v>
      </c>
      <c r="F157" s="14" t="s">
        <v>999</v>
      </c>
      <c r="G157" s="25"/>
      <c r="H157" s="25" t="s">
        <v>1117</v>
      </c>
      <c r="I157" s="92" t="str">
        <f>IF(ISERROR(VLOOKUP($B157&amp;" "&amp;$J157,Lists!$AB$4:$AC$16,2,FALSE)),"",VLOOKUP($B157&amp;" "&amp;$J157,Lists!$AB$4:$AC$16,2,FALSE))</f>
        <v/>
      </c>
      <c r="J157" s="25" t="str">
        <f>IF(ISERROR(VLOOKUP($H157,Lists!$L$4:$M$7,2,FALSE)),"",VLOOKUP($H157,Lists!$L$4:$M$7,2,FALSE))</f>
        <v/>
      </c>
      <c r="K157" s="25" t="str">
        <f t="shared" si="3"/>
        <v/>
      </c>
      <c r="L157" s="85" t="str">
        <f>IF(C157="no",VLOOKUP(B157,Lists!$R$4:$Z$17,9, FALSE),"Please enter details here")</f>
        <v>Please enter details here</v>
      </c>
      <c r="M157" s="36" t="str">
        <f>IF(ISERROR(VLOOKUP($E157,Lists!$T$4:$Y$44,5,FALSE)),"",VLOOKUP($E157,Lists!$T$4:$Y$44,5,FALSE))</f>
        <v/>
      </c>
      <c r="N157" s="36" t="str">
        <f>IF(ISERROR(VLOOKUP($E157,Lists!$T$4:$Y$44,6,FALSE)),"",VLOOKUP($E157,Lists!$T$4:$Y$44,6,FALSE))</f>
        <v/>
      </c>
    </row>
    <row r="158" spans="1:14" x14ac:dyDescent="0.25">
      <c r="A158" s="12"/>
      <c r="B158" s="18" t="s">
        <v>784</v>
      </c>
      <c r="C158" s="36" t="s">
        <v>1071</v>
      </c>
      <c r="D158" s="14" t="str">
        <f>IF(ISERROR(VLOOKUP($B158,Lists!$R$4:$S$16,2,FALSE)),"",VLOOKUP($B158,Lists!$R$4:$S$16,2,FALSE))</f>
        <v/>
      </c>
      <c r="E158" s="14" t="s">
        <v>805</v>
      </c>
      <c r="F158" s="14" t="s">
        <v>999</v>
      </c>
      <c r="G158" s="25"/>
      <c r="H158" s="25" t="s">
        <v>1117</v>
      </c>
      <c r="I158" s="92" t="str">
        <f>IF(ISERROR(VLOOKUP($B158&amp;" "&amp;$J158,Lists!$AB$4:$AC$16,2,FALSE)),"",VLOOKUP($B158&amp;" "&amp;$J158,Lists!$AB$4:$AC$16,2,FALSE))</f>
        <v/>
      </c>
      <c r="J158" s="25" t="str">
        <f>IF(ISERROR(VLOOKUP($H158,Lists!$L$4:$M$7,2,FALSE)),"",VLOOKUP($H158,Lists!$L$4:$M$7,2,FALSE))</f>
        <v/>
      </c>
      <c r="K158" s="25" t="str">
        <f t="shared" si="3"/>
        <v/>
      </c>
      <c r="L158" s="85" t="str">
        <f>IF(C158="no",VLOOKUP(B158,Lists!$R$4:$Z$17,9, FALSE),"Please enter details here")</f>
        <v>Please enter details here</v>
      </c>
      <c r="M158" s="36" t="str">
        <f>IF(ISERROR(VLOOKUP($E158,Lists!$T$4:$Y$44,5,FALSE)),"",VLOOKUP($E158,Lists!$T$4:$Y$44,5,FALSE))</f>
        <v/>
      </c>
      <c r="N158" s="36" t="str">
        <f>IF(ISERROR(VLOOKUP($E158,Lists!$T$4:$Y$44,6,FALSE)),"",VLOOKUP($E158,Lists!$T$4:$Y$44,6,FALSE))</f>
        <v/>
      </c>
    </row>
    <row r="159" spans="1:14" x14ac:dyDescent="0.25">
      <c r="A159" s="12"/>
      <c r="B159" s="18" t="s">
        <v>784</v>
      </c>
      <c r="C159" s="36" t="s">
        <v>1071</v>
      </c>
      <c r="D159" s="14" t="str">
        <f>IF(ISERROR(VLOOKUP($B159,Lists!$R$4:$S$16,2,FALSE)),"",VLOOKUP($B159,Lists!$R$4:$S$16,2,FALSE))</f>
        <v/>
      </c>
      <c r="E159" s="14" t="s">
        <v>805</v>
      </c>
      <c r="F159" s="14" t="s">
        <v>999</v>
      </c>
      <c r="G159" s="25"/>
      <c r="H159" s="25" t="s">
        <v>1117</v>
      </c>
      <c r="I159" s="92" t="str">
        <f>IF(ISERROR(VLOOKUP($B159&amp;" "&amp;$J159,Lists!$AB$4:$AC$16,2,FALSE)),"",VLOOKUP($B159&amp;" "&amp;$J159,Lists!$AB$4:$AC$16,2,FALSE))</f>
        <v/>
      </c>
      <c r="J159" s="25" t="str">
        <f>IF(ISERROR(VLOOKUP($H159,Lists!$L$4:$M$7,2,FALSE)),"",VLOOKUP($H159,Lists!$L$4:$M$7,2,FALSE))</f>
        <v/>
      </c>
      <c r="K159" s="25" t="str">
        <f t="shared" si="3"/>
        <v/>
      </c>
      <c r="L159" s="85" t="str">
        <f>IF(C159="no",VLOOKUP(B159,Lists!$R$4:$Z$17,9, FALSE),"Please enter details here")</f>
        <v>Please enter details here</v>
      </c>
      <c r="M159" s="36" t="str">
        <f>IF(ISERROR(VLOOKUP($E159,Lists!$T$4:$Y$44,5,FALSE)),"",VLOOKUP($E159,Lists!$T$4:$Y$44,5,FALSE))</f>
        <v/>
      </c>
      <c r="N159" s="36" t="str">
        <f>IF(ISERROR(VLOOKUP($E159,Lists!$T$4:$Y$44,6,FALSE)),"",VLOOKUP($E159,Lists!$T$4:$Y$44,6,FALSE))</f>
        <v/>
      </c>
    </row>
    <row r="160" spans="1:14" x14ac:dyDescent="0.25">
      <c r="A160" s="12"/>
      <c r="B160" s="18" t="s">
        <v>784</v>
      </c>
      <c r="C160" s="36" t="s">
        <v>1071</v>
      </c>
      <c r="D160" s="14" t="str">
        <f>IF(ISERROR(VLOOKUP($B160,Lists!$R$4:$S$16,2,FALSE)),"",VLOOKUP($B160,Lists!$R$4:$S$16,2,FALSE))</f>
        <v/>
      </c>
      <c r="E160" s="14" t="s">
        <v>805</v>
      </c>
      <c r="F160" s="14" t="s">
        <v>999</v>
      </c>
      <c r="G160" s="25"/>
      <c r="H160" s="25" t="s">
        <v>1117</v>
      </c>
      <c r="I160" s="92" t="str">
        <f>IF(ISERROR(VLOOKUP($B160&amp;" "&amp;$J160,Lists!$AB$4:$AC$16,2,FALSE)),"",VLOOKUP($B160&amp;" "&amp;$J160,Lists!$AB$4:$AC$16,2,FALSE))</f>
        <v/>
      </c>
      <c r="J160" s="25" t="str">
        <f>IF(ISERROR(VLOOKUP($H160,Lists!$L$4:$M$7,2,FALSE)),"",VLOOKUP($H160,Lists!$L$4:$M$7,2,FALSE))</f>
        <v/>
      </c>
      <c r="K160" s="25" t="str">
        <f t="shared" si="3"/>
        <v/>
      </c>
      <c r="L160" s="85" t="str">
        <f>IF(C160="no",VLOOKUP(B160,Lists!$R$4:$Z$17,9, FALSE),"Please enter details here")</f>
        <v>Please enter details here</v>
      </c>
      <c r="M160" s="36" t="str">
        <f>IF(ISERROR(VLOOKUP($E160,Lists!$T$4:$Y$44,5,FALSE)),"",VLOOKUP($E160,Lists!$T$4:$Y$44,5,FALSE))</f>
        <v/>
      </c>
      <c r="N160" s="36" t="str">
        <f>IF(ISERROR(VLOOKUP($E160,Lists!$T$4:$Y$44,6,FALSE)),"",VLOOKUP($E160,Lists!$T$4:$Y$44,6,FALSE))</f>
        <v/>
      </c>
    </row>
    <row r="161" spans="1:14" x14ac:dyDescent="0.25">
      <c r="A161" s="12"/>
      <c r="B161" s="18" t="s">
        <v>784</v>
      </c>
      <c r="C161" s="36" t="s">
        <v>1071</v>
      </c>
      <c r="D161" s="14" t="str">
        <f>IF(ISERROR(VLOOKUP($B161,Lists!$R$4:$S$16,2,FALSE)),"",VLOOKUP($B161,Lists!$R$4:$S$16,2,FALSE))</f>
        <v/>
      </c>
      <c r="E161" s="14" t="s">
        <v>805</v>
      </c>
      <c r="F161" s="14" t="s">
        <v>999</v>
      </c>
      <c r="G161" s="25"/>
      <c r="H161" s="25" t="s">
        <v>1117</v>
      </c>
      <c r="I161" s="92" t="str">
        <f>IF(ISERROR(VLOOKUP($B161&amp;" "&amp;$J161,Lists!$AB$4:$AC$16,2,FALSE)),"",VLOOKUP($B161&amp;" "&amp;$J161,Lists!$AB$4:$AC$16,2,FALSE))</f>
        <v/>
      </c>
      <c r="J161" s="25" t="str">
        <f>IF(ISERROR(VLOOKUP($H161,Lists!$L$4:$M$7,2,FALSE)),"",VLOOKUP($H161,Lists!$L$4:$M$7,2,FALSE))</f>
        <v/>
      </c>
      <c r="K161" s="25" t="str">
        <f t="shared" si="3"/>
        <v/>
      </c>
      <c r="L161" s="85" t="str">
        <f>IF(C161="no",VLOOKUP(B161,Lists!$R$4:$Z$17,9, FALSE),"Please enter details here")</f>
        <v>Please enter details here</v>
      </c>
      <c r="M161" s="36" t="str">
        <f>IF(ISERROR(VLOOKUP($E161,Lists!$T$4:$Y$44,5,FALSE)),"",VLOOKUP($E161,Lists!$T$4:$Y$44,5,FALSE))</f>
        <v/>
      </c>
      <c r="N161" s="36" t="str">
        <f>IF(ISERROR(VLOOKUP($E161,Lists!$T$4:$Y$44,6,FALSE)),"",VLOOKUP($E161,Lists!$T$4:$Y$44,6,FALSE))</f>
        <v/>
      </c>
    </row>
    <row r="162" spans="1:14" x14ac:dyDescent="0.25">
      <c r="A162" s="12"/>
      <c r="B162" s="18" t="s">
        <v>784</v>
      </c>
      <c r="C162" s="36" t="s">
        <v>1071</v>
      </c>
      <c r="D162" s="14" t="str">
        <f>IF(ISERROR(VLOOKUP($B162,Lists!$R$4:$S$16,2,FALSE)),"",VLOOKUP($B162,Lists!$R$4:$S$16,2,FALSE))</f>
        <v/>
      </c>
      <c r="E162" s="14" t="s">
        <v>805</v>
      </c>
      <c r="F162" s="14" t="s">
        <v>999</v>
      </c>
      <c r="G162" s="25"/>
      <c r="H162" s="25" t="s">
        <v>1117</v>
      </c>
      <c r="I162" s="92" t="str">
        <f>IF(ISERROR(VLOOKUP($B162&amp;" "&amp;$J162,Lists!$AB$4:$AC$16,2,FALSE)),"",VLOOKUP($B162&amp;" "&amp;$J162,Lists!$AB$4:$AC$16,2,FALSE))</f>
        <v/>
      </c>
      <c r="J162" s="25" t="str">
        <f>IF(ISERROR(VLOOKUP($H162,Lists!$L$4:$M$7,2,FALSE)),"",VLOOKUP($H162,Lists!$L$4:$M$7,2,FALSE))</f>
        <v/>
      </c>
      <c r="K162" s="25" t="str">
        <f t="shared" si="3"/>
        <v/>
      </c>
      <c r="L162" s="85" t="str">
        <f>IF(C162="no",VLOOKUP(B162,Lists!$R$4:$Z$17,9, FALSE),"Please enter details here")</f>
        <v>Please enter details here</v>
      </c>
      <c r="M162" s="36" t="str">
        <f>IF(ISERROR(VLOOKUP($E162,Lists!$T$4:$Y$44,5,FALSE)),"",VLOOKUP($E162,Lists!$T$4:$Y$44,5,FALSE))</f>
        <v/>
      </c>
      <c r="N162" s="36" t="str">
        <f>IF(ISERROR(VLOOKUP($E162,Lists!$T$4:$Y$44,6,FALSE)),"",VLOOKUP($E162,Lists!$T$4:$Y$44,6,FALSE))</f>
        <v/>
      </c>
    </row>
    <row r="163" spans="1:14" x14ac:dyDescent="0.25">
      <c r="A163" s="12"/>
      <c r="B163" s="18" t="s">
        <v>784</v>
      </c>
      <c r="C163" s="36" t="s">
        <v>1071</v>
      </c>
      <c r="D163" s="14" t="str">
        <f>IF(ISERROR(VLOOKUP($B163,Lists!$R$4:$S$16,2,FALSE)),"",VLOOKUP($B163,Lists!$R$4:$S$16,2,FALSE))</f>
        <v/>
      </c>
      <c r="E163" s="14" t="s">
        <v>805</v>
      </c>
      <c r="F163" s="14" t="s">
        <v>999</v>
      </c>
      <c r="G163" s="25"/>
      <c r="H163" s="25" t="s">
        <v>1117</v>
      </c>
      <c r="I163" s="92" t="str">
        <f>IF(ISERROR(VLOOKUP($B163&amp;" "&amp;$J163,Lists!$AB$4:$AC$16,2,FALSE)),"",VLOOKUP($B163&amp;" "&amp;$J163,Lists!$AB$4:$AC$16,2,FALSE))</f>
        <v/>
      </c>
      <c r="J163" s="25" t="str">
        <f>IF(ISERROR(VLOOKUP($H163,Lists!$L$4:$M$7,2,FALSE)),"",VLOOKUP($H163,Lists!$L$4:$M$7,2,FALSE))</f>
        <v/>
      </c>
      <c r="K163" s="25" t="str">
        <f t="shared" si="3"/>
        <v/>
      </c>
      <c r="L163" s="85" t="str">
        <f>IF(C163="no",VLOOKUP(B163,Lists!$R$4:$Z$17,9, FALSE),"Please enter details here")</f>
        <v>Please enter details here</v>
      </c>
      <c r="M163" s="36" t="str">
        <f>IF(ISERROR(VLOOKUP($E163,Lists!$T$4:$Y$44,5,FALSE)),"",VLOOKUP($E163,Lists!$T$4:$Y$44,5,FALSE))</f>
        <v/>
      </c>
      <c r="N163" s="36" t="str">
        <f>IF(ISERROR(VLOOKUP($E163,Lists!$T$4:$Y$44,6,FALSE)),"",VLOOKUP($E163,Lists!$T$4:$Y$44,6,FALSE))</f>
        <v/>
      </c>
    </row>
    <row r="164" spans="1:14" x14ac:dyDescent="0.25">
      <c r="A164" s="12"/>
      <c r="B164" s="18" t="s">
        <v>784</v>
      </c>
      <c r="C164" s="36" t="s">
        <v>1071</v>
      </c>
      <c r="D164" s="14" t="str">
        <f>IF(ISERROR(VLOOKUP($B164,Lists!$R$4:$S$16,2,FALSE)),"",VLOOKUP($B164,Lists!$R$4:$S$16,2,FALSE))</f>
        <v/>
      </c>
      <c r="E164" s="14" t="s">
        <v>805</v>
      </c>
      <c r="F164" s="14" t="s">
        <v>999</v>
      </c>
      <c r="G164" s="25"/>
      <c r="H164" s="25" t="s">
        <v>1117</v>
      </c>
      <c r="I164" s="92" t="str">
        <f>IF(ISERROR(VLOOKUP($B164&amp;" "&amp;$J164,Lists!$AB$4:$AC$16,2,FALSE)),"",VLOOKUP($B164&amp;" "&amp;$J164,Lists!$AB$4:$AC$16,2,FALSE))</f>
        <v/>
      </c>
      <c r="J164" s="25" t="str">
        <f>IF(ISERROR(VLOOKUP($H164,Lists!$L$4:$M$7,2,FALSE)),"",VLOOKUP($H164,Lists!$L$4:$M$7,2,FALSE))</f>
        <v/>
      </c>
      <c r="K164" s="25" t="str">
        <f t="shared" si="3"/>
        <v/>
      </c>
      <c r="L164" s="85" t="str">
        <f>IF(C164="no",VLOOKUP(B164,Lists!$R$4:$Z$17,9, FALSE),"Please enter details here")</f>
        <v>Please enter details here</v>
      </c>
      <c r="M164" s="36" t="str">
        <f>IF(ISERROR(VLOOKUP($E164,Lists!$T$4:$Y$44,5,FALSE)),"",VLOOKUP($E164,Lists!$T$4:$Y$44,5,FALSE))</f>
        <v/>
      </c>
      <c r="N164" s="36" t="str">
        <f>IF(ISERROR(VLOOKUP($E164,Lists!$T$4:$Y$44,6,FALSE)),"",VLOOKUP($E164,Lists!$T$4:$Y$44,6,FALSE))</f>
        <v/>
      </c>
    </row>
    <row r="165" spans="1:14" x14ac:dyDescent="0.25">
      <c r="A165" s="12"/>
      <c r="B165" s="18" t="s">
        <v>784</v>
      </c>
      <c r="C165" s="36" t="s">
        <v>1071</v>
      </c>
      <c r="D165" s="14" t="str">
        <f>IF(ISERROR(VLOOKUP($B165,Lists!$R$4:$S$16,2,FALSE)),"",VLOOKUP($B165,Lists!$R$4:$S$16,2,FALSE))</f>
        <v/>
      </c>
      <c r="E165" s="14" t="s">
        <v>805</v>
      </c>
      <c r="F165" s="14" t="s">
        <v>999</v>
      </c>
      <c r="G165" s="25"/>
      <c r="H165" s="25" t="s">
        <v>1117</v>
      </c>
      <c r="I165" s="92" t="str">
        <f>IF(ISERROR(VLOOKUP($B165&amp;" "&amp;$J165,Lists!$AB$4:$AC$16,2,FALSE)),"",VLOOKUP($B165&amp;" "&amp;$J165,Lists!$AB$4:$AC$16,2,FALSE))</f>
        <v/>
      </c>
      <c r="J165" s="25" t="str">
        <f>IF(ISERROR(VLOOKUP($H165,Lists!$L$4:$M$7,2,FALSE)),"",VLOOKUP($H165,Lists!$L$4:$M$7,2,FALSE))</f>
        <v/>
      </c>
      <c r="K165" s="25" t="str">
        <f t="shared" si="3"/>
        <v/>
      </c>
      <c r="L165" s="85" t="str">
        <f>IF(C165="no",VLOOKUP(B165,Lists!$R$4:$Z$17,9, FALSE),"Please enter details here")</f>
        <v>Please enter details here</v>
      </c>
      <c r="M165" s="36" t="str">
        <f>IF(ISERROR(VLOOKUP($E165,Lists!$T$4:$Y$44,5,FALSE)),"",VLOOKUP($E165,Lists!$T$4:$Y$44,5,FALSE))</f>
        <v/>
      </c>
      <c r="N165" s="36" t="str">
        <f>IF(ISERROR(VLOOKUP($E165,Lists!$T$4:$Y$44,6,FALSE)),"",VLOOKUP($E165,Lists!$T$4:$Y$44,6,FALSE))</f>
        <v/>
      </c>
    </row>
    <row r="166" spans="1:14" x14ac:dyDescent="0.25">
      <c r="A166" s="12"/>
      <c r="B166" s="18" t="s">
        <v>784</v>
      </c>
      <c r="C166" s="36" t="s">
        <v>1071</v>
      </c>
      <c r="D166" s="14" t="str">
        <f>IF(ISERROR(VLOOKUP($B166,Lists!$R$4:$S$16,2,FALSE)),"",VLOOKUP($B166,Lists!$R$4:$S$16,2,FALSE))</f>
        <v/>
      </c>
      <c r="E166" s="14" t="s">
        <v>805</v>
      </c>
      <c r="F166" s="14" t="s">
        <v>999</v>
      </c>
      <c r="G166" s="25"/>
      <c r="H166" s="25" t="s">
        <v>1117</v>
      </c>
      <c r="I166" s="92" t="str">
        <f>IF(ISERROR(VLOOKUP($B166&amp;" "&amp;$J166,Lists!$AB$4:$AC$16,2,FALSE)),"",VLOOKUP($B166&amp;" "&amp;$J166,Lists!$AB$4:$AC$16,2,FALSE))</f>
        <v/>
      </c>
      <c r="J166" s="25" t="str">
        <f>IF(ISERROR(VLOOKUP($H166,Lists!$L$4:$M$7,2,FALSE)),"",VLOOKUP($H166,Lists!$L$4:$M$7,2,FALSE))</f>
        <v/>
      </c>
      <c r="K166" s="25" t="str">
        <f t="shared" si="3"/>
        <v/>
      </c>
      <c r="L166" s="85" t="str">
        <f>IF(C166="no",VLOOKUP(B166,Lists!$R$4:$Z$17,9, FALSE),"Please enter details here")</f>
        <v>Please enter details here</v>
      </c>
      <c r="M166" s="36" t="str">
        <f>IF(ISERROR(VLOOKUP($E166,Lists!$T$4:$Y$44,5,FALSE)),"",VLOOKUP($E166,Lists!$T$4:$Y$44,5,FALSE))</f>
        <v/>
      </c>
      <c r="N166" s="36" t="str">
        <f>IF(ISERROR(VLOOKUP($E166,Lists!$T$4:$Y$44,6,FALSE)),"",VLOOKUP($E166,Lists!$T$4:$Y$44,6,FALSE))</f>
        <v/>
      </c>
    </row>
    <row r="167" spans="1:14" x14ac:dyDescent="0.25">
      <c r="A167" s="12"/>
      <c r="B167" s="18" t="s">
        <v>784</v>
      </c>
      <c r="C167" s="36" t="s">
        <v>1071</v>
      </c>
      <c r="D167" s="14" t="str">
        <f>IF(ISERROR(VLOOKUP($B167,Lists!$R$4:$S$16,2,FALSE)),"",VLOOKUP($B167,Lists!$R$4:$S$16,2,FALSE))</f>
        <v/>
      </c>
      <c r="E167" s="14" t="s">
        <v>805</v>
      </c>
      <c r="F167" s="14" t="s">
        <v>999</v>
      </c>
      <c r="G167" s="25"/>
      <c r="H167" s="25" t="s">
        <v>1117</v>
      </c>
      <c r="I167" s="92" t="str">
        <f>IF(ISERROR(VLOOKUP($B167&amp;" "&amp;$J167,Lists!$AB$4:$AC$16,2,FALSE)),"",VLOOKUP($B167&amp;" "&amp;$J167,Lists!$AB$4:$AC$16,2,FALSE))</f>
        <v/>
      </c>
      <c r="J167" s="25" t="str">
        <f>IF(ISERROR(VLOOKUP($H167,Lists!$L$4:$M$7,2,FALSE)),"",VLOOKUP($H167,Lists!$L$4:$M$7,2,FALSE))</f>
        <v/>
      </c>
      <c r="K167" s="25" t="str">
        <f t="shared" si="3"/>
        <v/>
      </c>
      <c r="L167" s="85" t="str">
        <f>IF(C167="no",VLOOKUP(B167,Lists!$R$4:$Z$17,9, FALSE),"Please enter details here")</f>
        <v>Please enter details here</v>
      </c>
      <c r="M167" s="36" t="str">
        <f>IF(ISERROR(VLOOKUP($E167,Lists!$T$4:$Y$44,5,FALSE)),"",VLOOKUP($E167,Lists!$T$4:$Y$44,5,FALSE))</f>
        <v/>
      </c>
      <c r="N167" s="36" t="str">
        <f>IF(ISERROR(VLOOKUP($E167,Lists!$T$4:$Y$44,6,FALSE)),"",VLOOKUP($E167,Lists!$T$4:$Y$44,6,FALSE))</f>
        <v/>
      </c>
    </row>
    <row r="168" spans="1:14" x14ac:dyDescent="0.25">
      <c r="A168" s="12"/>
      <c r="B168" s="18" t="s">
        <v>784</v>
      </c>
      <c r="C168" s="36" t="s">
        <v>1071</v>
      </c>
      <c r="D168" s="14" t="str">
        <f>IF(ISERROR(VLOOKUP($B168,Lists!$R$4:$S$16,2,FALSE)),"",VLOOKUP($B168,Lists!$R$4:$S$16,2,FALSE))</f>
        <v/>
      </c>
      <c r="E168" s="14" t="s">
        <v>805</v>
      </c>
      <c r="F168" s="14" t="s">
        <v>999</v>
      </c>
      <c r="G168" s="25"/>
      <c r="H168" s="25" t="s">
        <v>1117</v>
      </c>
      <c r="I168" s="92" t="str">
        <f>IF(ISERROR(VLOOKUP($B168&amp;" "&amp;$J168,Lists!$AB$4:$AC$16,2,FALSE)),"",VLOOKUP($B168&amp;" "&amp;$J168,Lists!$AB$4:$AC$16,2,FALSE))</f>
        <v/>
      </c>
      <c r="J168" s="25" t="str">
        <f>IF(ISERROR(VLOOKUP($H168,Lists!$L$4:$M$7,2,FALSE)),"",VLOOKUP($H168,Lists!$L$4:$M$7,2,FALSE))</f>
        <v/>
      </c>
      <c r="K168" s="25" t="str">
        <f t="shared" si="3"/>
        <v/>
      </c>
      <c r="L168" s="85" t="str">
        <f>IF(C168="no",VLOOKUP(B168,Lists!$R$4:$Z$17,9, FALSE),"Please enter details here")</f>
        <v>Please enter details here</v>
      </c>
      <c r="M168" s="36" t="str">
        <f>IF(ISERROR(VLOOKUP($E168,Lists!$T$4:$Y$44,5,FALSE)),"",VLOOKUP($E168,Lists!$T$4:$Y$44,5,FALSE))</f>
        <v/>
      </c>
      <c r="N168" s="36" t="str">
        <f>IF(ISERROR(VLOOKUP($E168,Lists!$T$4:$Y$44,6,FALSE)),"",VLOOKUP($E168,Lists!$T$4:$Y$44,6,FALSE))</f>
        <v/>
      </c>
    </row>
    <row r="169" spans="1:14" x14ac:dyDescent="0.25">
      <c r="A169" s="12"/>
      <c r="B169" s="18" t="s">
        <v>784</v>
      </c>
      <c r="C169" s="36" t="s">
        <v>1071</v>
      </c>
      <c r="D169" s="14" t="str">
        <f>IF(ISERROR(VLOOKUP($B169,Lists!$R$4:$S$16,2,FALSE)),"",VLOOKUP($B169,Lists!$R$4:$S$16,2,FALSE))</f>
        <v/>
      </c>
      <c r="E169" s="14" t="s">
        <v>805</v>
      </c>
      <c r="F169" s="14" t="s">
        <v>999</v>
      </c>
      <c r="G169" s="25"/>
      <c r="H169" s="25" t="s">
        <v>1117</v>
      </c>
      <c r="I169" s="92" t="str">
        <f>IF(ISERROR(VLOOKUP($B169&amp;" "&amp;$J169,Lists!$AB$4:$AC$16,2,FALSE)),"",VLOOKUP($B169&amp;" "&amp;$J169,Lists!$AB$4:$AC$16,2,FALSE))</f>
        <v/>
      </c>
      <c r="J169" s="25" t="str">
        <f>IF(ISERROR(VLOOKUP($H169,Lists!$L$4:$M$7,2,FALSE)),"",VLOOKUP($H169,Lists!$L$4:$M$7,2,FALSE))</f>
        <v/>
      </c>
      <c r="K169" s="25" t="str">
        <f t="shared" si="3"/>
        <v/>
      </c>
      <c r="L169" s="85" t="str">
        <f>IF(C169="no",VLOOKUP(B169,Lists!$R$4:$Z$17,9, FALSE),"Please enter details here")</f>
        <v>Please enter details here</v>
      </c>
      <c r="M169" s="36" t="str">
        <f>IF(ISERROR(VLOOKUP($E169,Lists!$T$4:$Y$44,5,FALSE)),"",VLOOKUP($E169,Lists!$T$4:$Y$44,5,FALSE))</f>
        <v/>
      </c>
      <c r="N169" s="36" t="str">
        <f>IF(ISERROR(VLOOKUP($E169,Lists!$T$4:$Y$44,6,FALSE)),"",VLOOKUP($E169,Lists!$T$4:$Y$44,6,FALSE))</f>
        <v/>
      </c>
    </row>
    <row r="170" spans="1:14" x14ac:dyDescent="0.25">
      <c r="A170" s="12"/>
      <c r="B170" s="18" t="s">
        <v>784</v>
      </c>
      <c r="C170" s="36" t="s">
        <v>1071</v>
      </c>
      <c r="D170" s="14" t="str">
        <f>IF(ISERROR(VLOOKUP($B170,Lists!$R$4:$S$16,2,FALSE)),"",VLOOKUP($B170,Lists!$R$4:$S$16,2,FALSE))</f>
        <v/>
      </c>
      <c r="E170" s="14" t="s">
        <v>805</v>
      </c>
      <c r="F170" s="14" t="s">
        <v>999</v>
      </c>
      <c r="G170" s="25"/>
      <c r="H170" s="25" t="s">
        <v>1117</v>
      </c>
      <c r="I170" s="92" t="str">
        <f>IF(ISERROR(VLOOKUP($B170&amp;" "&amp;$J170,Lists!$AB$4:$AC$16,2,FALSE)),"",VLOOKUP($B170&amp;" "&amp;$J170,Lists!$AB$4:$AC$16,2,FALSE))</f>
        <v/>
      </c>
      <c r="J170" s="25" t="str">
        <f>IF(ISERROR(VLOOKUP($H170,Lists!$L$4:$M$7,2,FALSE)),"",VLOOKUP($H170,Lists!$L$4:$M$7,2,FALSE))</f>
        <v/>
      </c>
      <c r="K170" s="25" t="str">
        <f t="shared" si="3"/>
        <v/>
      </c>
      <c r="L170" s="85" t="str">
        <f>IF(C170="no",VLOOKUP(B170,Lists!$R$4:$Z$17,9, FALSE),"Please enter details here")</f>
        <v>Please enter details here</v>
      </c>
      <c r="M170" s="36" t="str">
        <f>IF(ISERROR(VLOOKUP($E170,Lists!$T$4:$Y$44,5,FALSE)),"",VLOOKUP($E170,Lists!$T$4:$Y$44,5,FALSE))</f>
        <v/>
      </c>
      <c r="N170" s="36" t="str">
        <f>IF(ISERROR(VLOOKUP($E170,Lists!$T$4:$Y$44,6,FALSE)),"",VLOOKUP($E170,Lists!$T$4:$Y$44,6,FALSE))</f>
        <v/>
      </c>
    </row>
    <row r="171" spans="1:14" x14ac:dyDescent="0.25">
      <c r="A171" s="12"/>
      <c r="B171" s="18" t="s">
        <v>784</v>
      </c>
      <c r="C171" s="36" t="s">
        <v>1071</v>
      </c>
      <c r="D171" s="14" t="str">
        <f>IF(ISERROR(VLOOKUP($B171,Lists!$R$4:$S$16,2,FALSE)),"",VLOOKUP($B171,Lists!$R$4:$S$16,2,FALSE))</f>
        <v/>
      </c>
      <c r="E171" s="14" t="s">
        <v>805</v>
      </c>
      <c r="F171" s="14" t="s">
        <v>999</v>
      </c>
      <c r="G171" s="25"/>
      <c r="H171" s="25" t="s">
        <v>1117</v>
      </c>
      <c r="I171" s="92" t="str">
        <f>IF(ISERROR(VLOOKUP($B171&amp;" "&amp;$J171,Lists!$AB$4:$AC$16,2,FALSE)),"",VLOOKUP($B171&amp;" "&amp;$J171,Lists!$AB$4:$AC$16,2,FALSE))</f>
        <v/>
      </c>
      <c r="J171" s="25" t="str">
        <f>IF(ISERROR(VLOOKUP($H171,Lists!$L$4:$M$7,2,FALSE)),"",VLOOKUP($H171,Lists!$L$4:$M$7,2,FALSE))</f>
        <v/>
      </c>
      <c r="K171" s="25" t="str">
        <f t="shared" si="3"/>
        <v/>
      </c>
      <c r="L171" s="85" t="str">
        <f>IF(C171="no",VLOOKUP(B171,Lists!$R$4:$Z$17,9, FALSE),"Please enter details here")</f>
        <v>Please enter details here</v>
      </c>
      <c r="M171" s="36" t="str">
        <f>IF(ISERROR(VLOOKUP($E171,Lists!$T$4:$Y$44,5,FALSE)),"",VLOOKUP($E171,Lists!$T$4:$Y$44,5,FALSE))</f>
        <v/>
      </c>
      <c r="N171" s="36" t="str">
        <f>IF(ISERROR(VLOOKUP($E171,Lists!$T$4:$Y$44,6,FALSE)),"",VLOOKUP($E171,Lists!$T$4:$Y$44,6,FALSE))</f>
        <v/>
      </c>
    </row>
    <row r="172" spans="1:14" x14ac:dyDescent="0.25">
      <c r="A172" s="12"/>
      <c r="B172" s="18" t="s">
        <v>784</v>
      </c>
      <c r="C172" s="36" t="s">
        <v>1071</v>
      </c>
      <c r="D172" s="14" t="str">
        <f>IF(ISERROR(VLOOKUP($B172,Lists!$R$4:$S$16,2,FALSE)),"",VLOOKUP($B172,Lists!$R$4:$S$16,2,FALSE))</f>
        <v/>
      </c>
      <c r="E172" s="14" t="s">
        <v>805</v>
      </c>
      <c r="F172" s="14" t="s">
        <v>999</v>
      </c>
      <c r="G172" s="25"/>
      <c r="H172" s="25" t="s">
        <v>1117</v>
      </c>
      <c r="I172" s="92" t="str">
        <f>IF(ISERROR(VLOOKUP($B172&amp;" "&amp;$J172,Lists!$AB$4:$AC$16,2,FALSE)),"",VLOOKUP($B172&amp;" "&amp;$J172,Lists!$AB$4:$AC$16,2,FALSE))</f>
        <v/>
      </c>
      <c r="J172" s="25" t="str">
        <f>IF(ISERROR(VLOOKUP($H172,Lists!$L$4:$M$7,2,FALSE)),"",VLOOKUP($H172,Lists!$L$4:$M$7,2,FALSE))</f>
        <v/>
      </c>
      <c r="K172" s="25" t="str">
        <f t="shared" si="3"/>
        <v/>
      </c>
      <c r="L172" s="85" t="str">
        <f>IF(C172="no",VLOOKUP(B172,Lists!$R$4:$Z$17,9, FALSE),"Please enter details here")</f>
        <v>Please enter details here</v>
      </c>
      <c r="M172" s="36" t="str">
        <f>IF(ISERROR(VLOOKUP($E172,Lists!$T$4:$Y$44,5,FALSE)),"",VLOOKUP($E172,Lists!$T$4:$Y$44,5,FALSE))</f>
        <v/>
      </c>
      <c r="N172" s="36" t="str">
        <f>IF(ISERROR(VLOOKUP($E172,Lists!$T$4:$Y$44,6,FALSE)),"",VLOOKUP($E172,Lists!$T$4:$Y$44,6,FALSE))</f>
        <v/>
      </c>
    </row>
    <row r="173" spans="1:14" x14ac:dyDescent="0.25">
      <c r="A173" s="12"/>
      <c r="B173" s="18" t="s">
        <v>784</v>
      </c>
      <c r="C173" s="36" t="s">
        <v>1071</v>
      </c>
      <c r="D173" s="14" t="str">
        <f>IF(ISERROR(VLOOKUP($B173,Lists!$R$4:$S$16,2,FALSE)),"",VLOOKUP($B173,Lists!$R$4:$S$16,2,FALSE))</f>
        <v/>
      </c>
      <c r="E173" s="14" t="s">
        <v>805</v>
      </c>
      <c r="F173" s="14" t="s">
        <v>999</v>
      </c>
      <c r="G173" s="25"/>
      <c r="H173" s="25" t="s">
        <v>1117</v>
      </c>
      <c r="I173" s="92" t="str">
        <f>IF(ISERROR(VLOOKUP($B173&amp;" "&amp;$J173,Lists!$AB$4:$AC$16,2,FALSE)),"",VLOOKUP($B173&amp;" "&amp;$J173,Lists!$AB$4:$AC$16,2,FALSE))</f>
        <v/>
      </c>
      <c r="J173" s="25" t="str">
        <f>IF(ISERROR(VLOOKUP($H173,Lists!$L$4:$M$7,2,FALSE)),"",VLOOKUP($H173,Lists!$L$4:$M$7,2,FALSE))</f>
        <v/>
      </c>
      <c r="K173" s="25" t="str">
        <f t="shared" si="3"/>
        <v/>
      </c>
      <c r="L173" s="85" t="str">
        <f>IF(C173="no",VLOOKUP(B173,Lists!$R$4:$Z$17,9, FALSE),"Please enter details here")</f>
        <v>Please enter details here</v>
      </c>
      <c r="M173" s="36" t="str">
        <f>IF(ISERROR(VLOOKUP($E173,Lists!$T$4:$Y$44,5,FALSE)),"",VLOOKUP($E173,Lists!$T$4:$Y$44,5,FALSE))</f>
        <v/>
      </c>
      <c r="N173" s="36" t="str">
        <f>IF(ISERROR(VLOOKUP($E173,Lists!$T$4:$Y$44,6,FALSE)),"",VLOOKUP($E173,Lists!$T$4:$Y$44,6,FALSE))</f>
        <v/>
      </c>
    </row>
    <row r="174" spans="1:14" x14ac:dyDescent="0.25">
      <c r="A174" s="12"/>
      <c r="B174" s="18" t="s">
        <v>784</v>
      </c>
      <c r="C174" s="36" t="s">
        <v>1071</v>
      </c>
      <c r="D174" s="14" t="str">
        <f>IF(ISERROR(VLOOKUP($B174,Lists!$R$4:$S$16,2,FALSE)),"",VLOOKUP($B174,Lists!$R$4:$S$16,2,FALSE))</f>
        <v/>
      </c>
      <c r="E174" s="14" t="s">
        <v>805</v>
      </c>
      <c r="F174" s="14" t="s">
        <v>999</v>
      </c>
      <c r="G174" s="25"/>
      <c r="H174" s="25" t="s">
        <v>1117</v>
      </c>
      <c r="I174" s="92" t="str">
        <f>IF(ISERROR(VLOOKUP($B174&amp;" "&amp;$J174,Lists!$AB$4:$AC$16,2,FALSE)),"",VLOOKUP($B174&amp;" "&amp;$J174,Lists!$AB$4:$AC$16,2,FALSE))</f>
        <v/>
      </c>
      <c r="J174" s="25" t="str">
        <f>IF(ISERROR(VLOOKUP($H174,Lists!$L$4:$M$7,2,FALSE)),"",VLOOKUP($H174,Lists!$L$4:$M$7,2,FALSE))</f>
        <v/>
      </c>
      <c r="K174" s="25" t="str">
        <f t="shared" si="3"/>
        <v/>
      </c>
      <c r="L174" s="85" t="str">
        <f>IF(C174="no",VLOOKUP(B174,Lists!$R$4:$Z$17,9, FALSE),"Please enter details here")</f>
        <v>Please enter details here</v>
      </c>
      <c r="M174" s="36" t="str">
        <f>IF(ISERROR(VLOOKUP($E174,Lists!$T$4:$Y$44,5,FALSE)),"",VLOOKUP($E174,Lists!$T$4:$Y$44,5,FALSE))</f>
        <v/>
      </c>
      <c r="N174" s="36" t="str">
        <f>IF(ISERROR(VLOOKUP($E174,Lists!$T$4:$Y$44,6,FALSE)),"",VLOOKUP($E174,Lists!$T$4:$Y$44,6,FALSE))</f>
        <v/>
      </c>
    </row>
    <row r="175" spans="1:14" x14ac:dyDescent="0.25">
      <c r="A175" s="12"/>
      <c r="B175" s="18" t="s">
        <v>784</v>
      </c>
      <c r="C175" s="36" t="s">
        <v>1071</v>
      </c>
      <c r="D175" s="14" t="str">
        <f>IF(ISERROR(VLOOKUP($B175,Lists!$R$4:$S$16,2,FALSE)),"",VLOOKUP($B175,Lists!$R$4:$S$16,2,FALSE))</f>
        <v/>
      </c>
      <c r="E175" s="14" t="s">
        <v>805</v>
      </c>
      <c r="F175" s="14" t="s">
        <v>999</v>
      </c>
      <c r="G175" s="25"/>
      <c r="H175" s="25" t="s">
        <v>1117</v>
      </c>
      <c r="I175" s="92" t="str">
        <f>IF(ISERROR(VLOOKUP($B175&amp;" "&amp;$J175,Lists!$AB$4:$AC$16,2,FALSE)),"",VLOOKUP($B175&amp;" "&amp;$J175,Lists!$AB$4:$AC$16,2,FALSE))</f>
        <v/>
      </c>
      <c r="J175" s="25" t="str">
        <f>IF(ISERROR(VLOOKUP($H175,Lists!$L$4:$M$7,2,FALSE)),"",VLOOKUP($H175,Lists!$L$4:$M$7,2,FALSE))</f>
        <v/>
      </c>
      <c r="K175" s="25" t="str">
        <f t="shared" si="3"/>
        <v/>
      </c>
      <c r="L175" s="85" t="str">
        <f>IF(C175="no",VLOOKUP(B175,Lists!$R$4:$Z$17,9, FALSE),"Please enter details here")</f>
        <v>Please enter details here</v>
      </c>
      <c r="M175" s="36" t="str">
        <f>IF(ISERROR(VLOOKUP($E175,Lists!$T$4:$Y$44,5,FALSE)),"",VLOOKUP($E175,Lists!$T$4:$Y$44,5,FALSE))</f>
        <v/>
      </c>
      <c r="N175" s="36" t="str">
        <f>IF(ISERROR(VLOOKUP($E175,Lists!$T$4:$Y$44,6,FALSE)),"",VLOOKUP($E175,Lists!$T$4:$Y$44,6,FALSE))</f>
        <v/>
      </c>
    </row>
    <row r="176" spans="1:14" x14ac:dyDescent="0.25">
      <c r="A176" s="12"/>
      <c r="B176" s="18" t="s">
        <v>784</v>
      </c>
      <c r="C176" s="36" t="s">
        <v>1071</v>
      </c>
      <c r="D176" s="14" t="str">
        <f>IF(ISERROR(VLOOKUP($B176,Lists!$R$4:$S$16,2,FALSE)),"",VLOOKUP($B176,Lists!$R$4:$S$16,2,FALSE))</f>
        <v/>
      </c>
      <c r="E176" s="14" t="s">
        <v>805</v>
      </c>
      <c r="F176" s="14" t="s">
        <v>999</v>
      </c>
      <c r="G176" s="25"/>
      <c r="H176" s="25" t="s">
        <v>1117</v>
      </c>
      <c r="I176" s="92" t="str">
        <f>IF(ISERROR(VLOOKUP($B176&amp;" "&amp;$J176,Lists!$AB$4:$AC$16,2,FALSE)),"",VLOOKUP($B176&amp;" "&amp;$J176,Lists!$AB$4:$AC$16,2,FALSE))</f>
        <v/>
      </c>
      <c r="J176" s="25" t="str">
        <f>IF(ISERROR(VLOOKUP($H176,Lists!$L$4:$M$7,2,FALSE)),"",VLOOKUP($H176,Lists!$L$4:$M$7,2,FALSE))</f>
        <v/>
      </c>
      <c r="K176" s="25" t="str">
        <f t="shared" si="3"/>
        <v/>
      </c>
      <c r="L176" s="85" t="str">
        <f>IF(C176="no",VLOOKUP(B176,Lists!$R$4:$Z$17,9, FALSE),"Please enter details here")</f>
        <v>Please enter details here</v>
      </c>
      <c r="M176" s="36" t="str">
        <f>IF(ISERROR(VLOOKUP($E176,Lists!$T$4:$Y$44,5,FALSE)),"",VLOOKUP($E176,Lists!$T$4:$Y$44,5,FALSE))</f>
        <v/>
      </c>
      <c r="N176" s="36" t="str">
        <f>IF(ISERROR(VLOOKUP($E176,Lists!$T$4:$Y$44,6,FALSE)),"",VLOOKUP($E176,Lists!$T$4:$Y$44,6,FALSE))</f>
        <v/>
      </c>
    </row>
    <row r="177" spans="1:14" x14ac:dyDescent="0.25">
      <c r="A177" s="12"/>
      <c r="B177" s="18" t="s">
        <v>784</v>
      </c>
      <c r="C177" s="36" t="s">
        <v>1071</v>
      </c>
      <c r="D177" s="14" t="str">
        <f>IF(ISERROR(VLOOKUP($B177,Lists!$R$4:$S$16,2,FALSE)),"",VLOOKUP($B177,Lists!$R$4:$S$16,2,FALSE))</f>
        <v/>
      </c>
      <c r="E177" s="14" t="s">
        <v>805</v>
      </c>
      <c r="F177" s="14" t="s">
        <v>999</v>
      </c>
      <c r="G177" s="25"/>
      <c r="H177" s="25" t="s">
        <v>1117</v>
      </c>
      <c r="I177" s="92" t="str">
        <f>IF(ISERROR(VLOOKUP($B177&amp;" "&amp;$J177,Lists!$AB$4:$AC$16,2,FALSE)),"",VLOOKUP($B177&amp;" "&amp;$J177,Lists!$AB$4:$AC$16,2,FALSE))</f>
        <v/>
      </c>
      <c r="J177" s="25" t="str">
        <f>IF(ISERROR(VLOOKUP($H177,Lists!$L$4:$M$7,2,FALSE)),"",VLOOKUP($H177,Lists!$L$4:$M$7,2,FALSE))</f>
        <v/>
      </c>
      <c r="K177" s="25" t="str">
        <f t="shared" si="3"/>
        <v/>
      </c>
      <c r="L177" s="85" t="str">
        <f>IF(C177="no",VLOOKUP(B177,Lists!$R$4:$Z$17,9, FALSE),"Please enter details here")</f>
        <v>Please enter details here</v>
      </c>
      <c r="M177" s="36" t="str">
        <f>IF(ISERROR(VLOOKUP($E177,Lists!$T$4:$Y$44,5,FALSE)),"",VLOOKUP($E177,Lists!$T$4:$Y$44,5,FALSE))</f>
        <v/>
      </c>
      <c r="N177" s="36" t="str">
        <f>IF(ISERROR(VLOOKUP($E177,Lists!$T$4:$Y$44,6,FALSE)),"",VLOOKUP($E177,Lists!$T$4:$Y$44,6,FALSE))</f>
        <v/>
      </c>
    </row>
    <row r="178" spans="1:14" x14ac:dyDescent="0.25">
      <c r="A178" s="12"/>
      <c r="B178" s="18" t="s">
        <v>784</v>
      </c>
      <c r="C178" s="36" t="s">
        <v>1071</v>
      </c>
      <c r="D178" s="14" t="str">
        <f>IF(ISERROR(VLOOKUP($B178,Lists!$R$4:$S$16,2,FALSE)),"",VLOOKUP($B178,Lists!$R$4:$S$16,2,FALSE))</f>
        <v/>
      </c>
      <c r="E178" s="14" t="s">
        <v>805</v>
      </c>
      <c r="F178" s="14" t="s">
        <v>999</v>
      </c>
      <c r="G178" s="25"/>
      <c r="H178" s="25" t="s">
        <v>1117</v>
      </c>
      <c r="I178" s="92" t="str">
        <f>IF(ISERROR(VLOOKUP($B178&amp;" "&amp;$J178,Lists!$AB$4:$AC$16,2,FALSE)),"",VLOOKUP($B178&amp;" "&amp;$J178,Lists!$AB$4:$AC$16,2,FALSE))</f>
        <v/>
      </c>
      <c r="J178" s="25" t="str">
        <f>IF(ISERROR(VLOOKUP($H178,Lists!$L$4:$M$7,2,FALSE)),"",VLOOKUP($H178,Lists!$L$4:$M$7,2,FALSE))</f>
        <v/>
      </c>
      <c r="K178" s="25" t="str">
        <f t="shared" si="3"/>
        <v/>
      </c>
      <c r="L178" s="85" t="str">
        <f>IF(C178="no",VLOOKUP(B178,Lists!$R$4:$Z$17,9, FALSE),"Please enter details here")</f>
        <v>Please enter details here</v>
      </c>
      <c r="M178" s="36" t="str">
        <f>IF(ISERROR(VLOOKUP($E178,Lists!$T$4:$Y$44,5,FALSE)),"",VLOOKUP($E178,Lists!$T$4:$Y$44,5,FALSE))</f>
        <v/>
      </c>
      <c r="N178" s="36" t="str">
        <f>IF(ISERROR(VLOOKUP($E178,Lists!$T$4:$Y$44,6,FALSE)),"",VLOOKUP($E178,Lists!$T$4:$Y$44,6,FALSE))</f>
        <v/>
      </c>
    </row>
    <row r="179" spans="1:14" x14ac:dyDescent="0.25">
      <c r="A179" s="12"/>
      <c r="B179" s="18" t="s">
        <v>784</v>
      </c>
      <c r="C179" s="36" t="s">
        <v>1071</v>
      </c>
      <c r="D179" s="14" t="str">
        <f>IF(ISERROR(VLOOKUP($B179,Lists!$R$4:$S$16,2,FALSE)),"",VLOOKUP($B179,Lists!$R$4:$S$16,2,FALSE))</f>
        <v/>
      </c>
      <c r="E179" s="14" t="s">
        <v>805</v>
      </c>
      <c r="F179" s="14" t="s">
        <v>999</v>
      </c>
      <c r="G179" s="25"/>
      <c r="H179" s="25" t="s">
        <v>1117</v>
      </c>
      <c r="I179" s="92" t="str">
        <f>IF(ISERROR(VLOOKUP($B179&amp;" "&amp;$J179,Lists!$AB$4:$AC$16,2,FALSE)),"",VLOOKUP($B179&amp;" "&amp;$J179,Lists!$AB$4:$AC$16,2,FALSE))</f>
        <v/>
      </c>
      <c r="J179" s="25" t="str">
        <f>IF(ISERROR(VLOOKUP($H179,Lists!$L$4:$M$7,2,FALSE)),"",VLOOKUP($H179,Lists!$L$4:$M$7,2,FALSE))</f>
        <v/>
      </c>
      <c r="K179" s="25" t="str">
        <f t="shared" si="3"/>
        <v/>
      </c>
      <c r="L179" s="85" t="str">
        <f>IF(C179="no",VLOOKUP(B179,Lists!$R$4:$Z$17,9, FALSE),"Please enter details here")</f>
        <v>Please enter details here</v>
      </c>
      <c r="M179" s="36" t="str">
        <f>IF(ISERROR(VLOOKUP($E179,Lists!$T$4:$Y$44,5,FALSE)),"",VLOOKUP($E179,Lists!$T$4:$Y$44,5,FALSE))</f>
        <v/>
      </c>
      <c r="N179" s="36" t="str">
        <f>IF(ISERROR(VLOOKUP($E179,Lists!$T$4:$Y$44,6,FALSE)),"",VLOOKUP($E179,Lists!$T$4:$Y$44,6,FALSE))</f>
        <v/>
      </c>
    </row>
    <row r="180" spans="1:14" x14ac:dyDescent="0.25">
      <c r="A180" s="12"/>
      <c r="B180" s="18" t="s">
        <v>784</v>
      </c>
      <c r="C180" s="36" t="s">
        <v>1071</v>
      </c>
      <c r="D180" s="14" t="str">
        <f>IF(ISERROR(VLOOKUP($B180,Lists!$R$4:$S$16,2,FALSE)),"",VLOOKUP($B180,Lists!$R$4:$S$16,2,FALSE))</f>
        <v/>
      </c>
      <c r="E180" s="14" t="s">
        <v>805</v>
      </c>
      <c r="F180" s="14" t="s">
        <v>999</v>
      </c>
      <c r="G180" s="25"/>
      <c r="H180" s="25" t="s">
        <v>1117</v>
      </c>
      <c r="I180" s="92" t="str">
        <f>IF(ISERROR(VLOOKUP($B180&amp;" "&amp;$J180,Lists!$AB$4:$AC$16,2,FALSE)),"",VLOOKUP($B180&amp;" "&amp;$J180,Lists!$AB$4:$AC$16,2,FALSE))</f>
        <v/>
      </c>
      <c r="J180" s="25" t="str">
        <f>IF(ISERROR(VLOOKUP($H180,Lists!$L$4:$M$7,2,FALSE)),"",VLOOKUP($H180,Lists!$L$4:$M$7,2,FALSE))</f>
        <v/>
      </c>
      <c r="K180" s="25" t="str">
        <f t="shared" si="3"/>
        <v/>
      </c>
      <c r="L180" s="85" t="str">
        <f>IF(C180="no",VLOOKUP(B180,Lists!$R$4:$Z$17,9, FALSE),"Please enter details here")</f>
        <v>Please enter details here</v>
      </c>
      <c r="M180" s="36" t="str">
        <f>IF(ISERROR(VLOOKUP($E180,Lists!$T$4:$Y$44,5,FALSE)),"",VLOOKUP($E180,Lists!$T$4:$Y$44,5,FALSE))</f>
        <v/>
      </c>
      <c r="N180" s="36" t="str">
        <f>IF(ISERROR(VLOOKUP($E180,Lists!$T$4:$Y$44,6,FALSE)),"",VLOOKUP($E180,Lists!$T$4:$Y$44,6,FALSE))</f>
        <v/>
      </c>
    </row>
    <row r="181" spans="1:14" x14ac:dyDescent="0.25">
      <c r="A181" s="12"/>
      <c r="B181" s="18" t="s">
        <v>784</v>
      </c>
      <c r="C181" s="36" t="s">
        <v>1071</v>
      </c>
      <c r="D181" s="14" t="str">
        <f>IF(ISERROR(VLOOKUP($B181,Lists!$R$4:$S$16,2,FALSE)),"",VLOOKUP($B181,Lists!$R$4:$S$16,2,FALSE))</f>
        <v/>
      </c>
      <c r="E181" s="14" t="s">
        <v>805</v>
      </c>
      <c r="F181" s="14" t="s">
        <v>999</v>
      </c>
      <c r="G181" s="25"/>
      <c r="H181" s="25" t="s">
        <v>1117</v>
      </c>
      <c r="I181" s="92" t="str">
        <f>IF(ISERROR(VLOOKUP($B181&amp;" "&amp;$J181,Lists!$AB$4:$AC$16,2,FALSE)),"",VLOOKUP($B181&amp;" "&amp;$J181,Lists!$AB$4:$AC$16,2,FALSE))</f>
        <v/>
      </c>
      <c r="J181" s="25" t="str">
        <f>IF(ISERROR(VLOOKUP($H181,Lists!$L$4:$M$7,2,FALSE)),"",VLOOKUP($H181,Lists!$L$4:$M$7,2,FALSE))</f>
        <v/>
      </c>
      <c r="K181" s="25" t="str">
        <f t="shared" si="3"/>
        <v/>
      </c>
      <c r="L181" s="85" t="str">
        <f>IF(C181="no",VLOOKUP(B181,Lists!$R$4:$Z$17,9, FALSE),"Please enter details here")</f>
        <v>Please enter details here</v>
      </c>
      <c r="M181" s="36" t="str">
        <f>IF(ISERROR(VLOOKUP($E181,Lists!$T$4:$Y$44,5,FALSE)),"",VLOOKUP($E181,Lists!$T$4:$Y$44,5,FALSE))</f>
        <v/>
      </c>
      <c r="N181" s="36" t="str">
        <f>IF(ISERROR(VLOOKUP($E181,Lists!$T$4:$Y$44,6,FALSE)),"",VLOOKUP($E181,Lists!$T$4:$Y$44,6,FALSE))</f>
        <v/>
      </c>
    </row>
    <row r="182" spans="1:14" x14ac:dyDescent="0.25">
      <c r="A182" s="12"/>
      <c r="B182" s="18" t="s">
        <v>784</v>
      </c>
      <c r="C182" s="36" t="s">
        <v>1071</v>
      </c>
      <c r="D182" s="14" t="str">
        <f>IF(ISERROR(VLOOKUP($B182,Lists!$R$4:$S$16,2,FALSE)),"",VLOOKUP($B182,Lists!$R$4:$S$16,2,FALSE))</f>
        <v/>
      </c>
      <c r="E182" s="14" t="s">
        <v>805</v>
      </c>
      <c r="F182" s="14" t="s">
        <v>999</v>
      </c>
      <c r="G182" s="25"/>
      <c r="H182" s="25" t="s">
        <v>1117</v>
      </c>
      <c r="I182" s="92" t="str">
        <f>IF(ISERROR(VLOOKUP($B182&amp;" "&amp;$J182,Lists!$AB$4:$AC$16,2,FALSE)),"",VLOOKUP($B182&amp;" "&amp;$J182,Lists!$AB$4:$AC$16,2,FALSE))</f>
        <v/>
      </c>
      <c r="J182" s="25" t="str">
        <f>IF(ISERROR(VLOOKUP($H182,Lists!$L$4:$M$7,2,FALSE)),"",VLOOKUP($H182,Lists!$L$4:$M$7,2,FALSE))</f>
        <v/>
      </c>
      <c r="K182" s="25" t="str">
        <f t="shared" si="3"/>
        <v/>
      </c>
      <c r="L182" s="85" t="str">
        <f>IF(C182="no",VLOOKUP(B182,Lists!$R$4:$Z$17,9, FALSE),"Please enter details here")</f>
        <v>Please enter details here</v>
      </c>
      <c r="M182" s="36" t="str">
        <f>IF(ISERROR(VLOOKUP($E182,Lists!$T$4:$Y$44,5,FALSE)),"",VLOOKUP($E182,Lists!$T$4:$Y$44,5,FALSE))</f>
        <v/>
      </c>
      <c r="N182" s="36" t="str">
        <f>IF(ISERROR(VLOOKUP($E182,Lists!$T$4:$Y$44,6,FALSE)),"",VLOOKUP($E182,Lists!$T$4:$Y$44,6,FALSE))</f>
        <v/>
      </c>
    </row>
    <row r="183" spans="1:14" x14ac:dyDescent="0.25">
      <c r="A183" s="12"/>
      <c r="B183" s="18" t="s">
        <v>784</v>
      </c>
      <c r="C183" s="36" t="s">
        <v>1071</v>
      </c>
      <c r="D183" s="14" t="str">
        <f>IF(ISERROR(VLOOKUP($B183,Lists!$R$4:$S$16,2,FALSE)),"",VLOOKUP($B183,Lists!$R$4:$S$16,2,FALSE))</f>
        <v/>
      </c>
      <c r="E183" s="14" t="s">
        <v>805</v>
      </c>
      <c r="F183" s="14" t="s">
        <v>999</v>
      </c>
      <c r="G183" s="25"/>
      <c r="H183" s="25" t="s">
        <v>1117</v>
      </c>
      <c r="I183" s="92" t="str">
        <f>IF(ISERROR(VLOOKUP($B183&amp;" "&amp;$J183,Lists!$AB$4:$AC$16,2,FALSE)),"",VLOOKUP($B183&amp;" "&amp;$J183,Lists!$AB$4:$AC$16,2,FALSE))</f>
        <v/>
      </c>
      <c r="J183" s="25" t="str">
        <f>IF(ISERROR(VLOOKUP($H183,Lists!$L$4:$M$7,2,FALSE)),"",VLOOKUP($H183,Lists!$L$4:$M$7,2,FALSE))</f>
        <v/>
      </c>
      <c r="K183" s="25" t="str">
        <f t="shared" si="3"/>
        <v/>
      </c>
      <c r="L183" s="85" t="str">
        <f>IF(C183="no",VLOOKUP(B183,Lists!$R$4:$Z$17,9, FALSE),"Please enter details here")</f>
        <v>Please enter details here</v>
      </c>
      <c r="M183" s="36" t="str">
        <f>IF(ISERROR(VLOOKUP($E183,Lists!$T$4:$Y$44,5,FALSE)),"",VLOOKUP($E183,Lists!$T$4:$Y$44,5,FALSE))</f>
        <v/>
      </c>
      <c r="N183" s="36" t="str">
        <f>IF(ISERROR(VLOOKUP($E183,Lists!$T$4:$Y$44,6,FALSE)),"",VLOOKUP($E183,Lists!$T$4:$Y$44,6,FALSE))</f>
        <v/>
      </c>
    </row>
    <row r="184" spans="1:14" x14ac:dyDescent="0.25">
      <c r="A184" s="12"/>
      <c r="B184" s="18" t="s">
        <v>784</v>
      </c>
      <c r="C184" s="36" t="s">
        <v>1071</v>
      </c>
      <c r="D184" s="14" t="str">
        <f>IF(ISERROR(VLOOKUP($B184,Lists!$R$4:$S$16,2,FALSE)),"",VLOOKUP($B184,Lists!$R$4:$S$16,2,FALSE))</f>
        <v/>
      </c>
      <c r="E184" s="14" t="s">
        <v>805</v>
      </c>
      <c r="F184" s="14" t="s">
        <v>999</v>
      </c>
      <c r="G184" s="25"/>
      <c r="H184" s="25" t="s">
        <v>1117</v>
      </c>
      <c r="I184" s="92" t="str">
        <f>IF(ISERROR(VLOOKUP($B184&amp;" "&amp;$J184,Lists!$AB$4:$AC$16,2,FALSE)),"",VLOOKUP($B184&amp;" "&amp;$J184,Lists!$AB$4:$AC$16,2,FALSE))</f>
        <v/>
      </c>
      <c r="J184" s="25" t="str">
        <f>IF(ISERROR(VLOOKUP($H184,Lists!$L$4:$M$7,2,FALSE)),"",VLOOKUP($H184,Lists!$L$4:$M$7,2,FALSE))</f>
        <v/>
      </c>
      <c r="K184" s="25" t="str">
        <f t="shared" si="3"/>
        <v/>
      </c>
      <c r="L184" s="85" t="str">
        <f>IF(C184="no",VLOOKUP(B184,Lists!$R$4:$Z$17,9, FALSE),"Please enter details here")</f>
        <v>Please enter details here</v>
      </c>
      <c r="M184" s="36" t="str">
        <f>IF(ISERROR(VLOOKUP($E184,Lists!$T$4:$Y$44,5,FALSE)),"",VLOOKUP($E184,Lists!$T$4:$Y$44,5,FALSE))</f>
        <v/>
      </c>
      <c r="N184" s="36" t="str">
        <f>IF(ISERROR(VLOOKUP($E184,Lists!$T$4:$Y$44,6,FALSE)),"",VLOOKUP($E184,Lists!$T$4:$Y$44,6,FALSE))</f>
        <v/>
      </c>
    </row>
    <row r="185" spans="1:14" x14ac:dyDescent="0.25">
      <c r="A185" s="12"/>
      <c r="B185" s="18" t="s">
        <v>784</v>
      </c>
      <c r="C185" s="36" t="s">
        <v>1071</v>
      </c>
      <c r="D185" s="14" t="str">
        <f>IF(ISERROR(VLOOKUP($B185,Lists!$R$4:$S$16,2,FALSE)),"",VLOOKUP($B185,Lists!$R$4:$S$16,2,FALSE))</f>
        <v/>
      </c>
      <c r="E185" s="14" t="s">
        <v>805</v>
      </c>
      <c r="F185" s="14" t="s">
        <v>999</v>
      </c>
      <c r="G185" s="25"/>
      <c r="H185" s="25" t="s">
        <v>1117</v>
      </c>
      <c r="I185" s="92" t="str">
        <f>IF(ISERROR(VLOOKUP($B185&amp;" "&amp;$J185,Lists!$AB$4:$AC$16,2,FALSE)),"",VLOOKUP($B185&amp;" "&amp;$J185,Lists!$AB$4:$AC$16,2,FALSE))</f>
        <v/>
      </c>
      <c r="J185" s="25" t="str">
        <f>IF(ISERROR(VLOOKUP($H185,Lists!$L$4:$M$7,2,FALSE)),"",VLOOKUP($H185,Lists!$L$4:$M$7,2,FALSE))</f>
        <v/>
      </c>
      <c r="K185" s="25" t="str">
        <f t="shared" si="3"/>
        <v/>
      </c>
      <c r="L185" s="85" t="str">
        <f>IF(C185="no",VLOOKUP(B185,Lists!$R$4:$Z$17,9, FALSE),"Please enter details here")</f>
        <v>Please enter details here</v>
      </c>
      <c r="M185" s="36" t="str">
        <f>IF(ISERROR(VLOOKUP($E185,Lists!$T$4:$Y$44,5,FALSE)),"",VLOOKUP($E185,Lists!$T$4:$Y$44,5,FALSE))</f>
        <v/>
      </c>
      <c r="N185" s="36" t="str">
        <f>IF(ISERROR(VLOOKUP($E185,Lists!$T$4:$Y$44,6,FALSE)),"",VLOOKUP($E185,Lists!$T$4:$Y$44,6,FALSE))</f>
        <v/>
      </c>
    </row>
    <row r="186" spans="1:14" x14ac:dyDescent="0.25">
      <c r="A186" s="12"/>
      <c r="B186" s="18" t="s">
        <v>784</v>
      </c>
      <c r="C186" s="36" t="s">
        <v>1071</v>
      </c>
      <c r="D186" s="14" t="str">
        <f>IF(ISERROR(VLOOKUP($B186,Lists!$R$4:$S$16,2,FALSE)),"",VLOOKUP($B186,Lists!$R$4:$S$16,2,FALSE))</f>
        <v/>
      </c>
      <c r="E186" s="14" t="s">
        <v>805</v>
      </c>
      <c r="F186" s="14" t="s">
        <v>999</v>
      </c>
      <c r="G186" s="25"/>
      <c r="H186" s="25" t="s">
        <v>1117</v>
      </c>
      <c r="I186" s="92" t="str">
        <f>IF(ISERROR(VLOOKUP($B186&amp;" "&amp;$J186,Lists!$AB$4:$AC$16,2,FALSE)),"",VLOOKUP($B186&amp;" "&amp;$J186,Lists!$AB$4:$AC$16,2,FALSE))</f>
        <v/>
      </c>
      <c r="J186" s="25" t="str">
        <f>IF(ISERROR(VLOOKUP($H186,Lists!$L$4:$M$7,2,FALSE)),"",VLOOKUP($H186,Lists!$L$4:$M$7,2,FALSE))</f>
        <v/>
      </c>
      <c r="K186" s="25" t="str">
        <f t="shared" si="3"/>
        <v/>
      </c>
      <c r="L186" s="85" t="str">
        <f>IF(C186="no",VLOOKUP(B186,Lists!$R$4:$Z$17,9, FALSE),"Please enter details here")</f>
        <v>Please enter details here</v>
      </c>
      <c r="M186" s="36" t="str">
        <f>IF(ISERROR(VLOOKUP($E186,Lists!$T$4:$Y$44,5,FALSE)),"",VLOOKUP($E186,Lists!$T$4:$Y$44,5,FALSE))</f>
        <v/>
      </c>
      <c r="N186" s="36" t="str">
        <f>IF(ISERROR(VLOOKUP($E186,Lists!$T$4:$Y$44,6,FALSE)),"",VLOOKUP($E186,Lists!$T$4:$Y$44,6,FALSE))</f>
        <v/>
      </c>
    </row>
    <row r="187" spans="1:14" x14ac:dyDescent="0.25">
      <c r="A187" s="12"/>
      <c r="B187" s="18" t="s">
        <v>784</v>
      </c>
      <c r="C187" s="36" t="s">
        <v>1071</v>
      </c>
      <c r="D187" s="14" t="str">
        <f>IF(ISERROR(VLOOKUP($B187,Lists!$R$4:$S$16,2,FALSE)),"",VLOOKUP($B187,Lists!$R$4:$S$16,2,FALSE))</f>
        <v/>
      </c>
      <c r="E187" s="14" t="s">
        <v>805</v>
      </c>
      <c r="F187" s="14" t="s">
        <v>999</v>
      </c>
      <c r="G187" s="25"/>
      <c r="H187" s="25" t="s">
        <v>1117</v>
      </c>
      <c r="I187" s="92" t="str">
        <f>IF(ISERROR(VLOOKUP($B187&amp;" "&amp;$J187,Lists!$AB$4:$AC$16,2,FALSE)),"",VLOOKUP($B187&amp;" "&amp;$J187,Lists!$AB$4:$AC$16,2,FALSE))</f>
        <v/>
      </c>
      <c r="J187" s="25" t="str">
        <f>IF(ISERROR(VLOOKUP($H187,Lists!$L$4:$M$7,2,FALSE)),"",VLOOKUP($H187,Lists!$L$4:$M$7,2,FALSE))</f>
        <v/>
      </c>
      <c r="K187" s="25" t="str">
        <f t="shared" si="3"/>
        <v/>
      </c>
      <c r="L187" s="85" t="str">
        <f>IF(C187="no",VLOOKUP(B187,Lists!$R$4:$Z$17,9, FALSE),"Please enter details here")</f>
        <v>Please enter details here</v>
      </c>
      <c r="M187" s="36" t="str">
        <f>IF(ISERROR(VLOOKUP($E187,Lists!$T$4:$Y$44,5,FALSE)),"",VLOOKUP($E187,Lists!$T$4:$Y$44,5,FALSE))</f>
        <v/>
      </c>
      <c r="N187" s="36" t="str">
        <f>IF(ISERROR(VLOOKUP($E187,Lists!$T$4:$Y$44,6,FALSE)),"",VLOOKUP($E187,Lists!$T$4:$Y$44,6,FALSE))</f>
        <v/>
      </c>
    </row>
    <row r="188" spans="1:14" x14ac:dyDescent="0.25">
      <c r="A188" s="12"/>
      <c r="B188" s="18" t="s">
        <v>784</v>
      </c>
      <c r="C188" s="36" t="s">
        <v>1071</v>
      </c>
      <c r="D188" s="14" t="str">
        <f>IF(ISERROR(VLOOKUP($B188,Lists!$R$4:$S$16,2,FALSE)),"",VLOOKUP($B188,Lists!$R$4:$S$16,2,FALSE))</f>
        <v/>
      </c>
      <c r="E188" s="14" t="s">
        <v>805</v>
      </c>
      <c r="F188" s="14" t="s">
        <v>999</v>
      </c>
      <c r="G188" s="25"/>
      <c r="H188" s="25" t="s">
        <v>1117</v>
      </c>
      <c r="I188" s="92" t="str">
        <f>IF(ISERROR(VLOOKUP($B188&amp;" "&amp;$J188,Lists!$AB$4:$AC$16,2,FALSE)),"",VLOOKUP($B188&amp;" "&amp;$J188,Lists!$AB$4:$AC$16,2,FALSE))</f>
        <v/>
      </c>
      <c r="J188" s="25" t="str">
        <f>IF(ISERROR(VLOOKUP($H188,Lists!$L$4:$M$7,2,FALSE)),"",VLOOKUP($H188,Lists!$L$4:$M$7,2,FALSE))</f>
        <v/>
      </c>
      <c r="K188" s="25" t="str">
        <f t="shared" si="3"/>
        <v/>
      </c>
      <c r="L188" s="85" t="str">
        <f>IF(C188="no",VLOOKUP(B188,Lists!$R$4:$Z$17,9, FALSE),"Please enter details here")</f>
        <v>Please enter details here</v>
      </c>
      <c r="M188" s="36" t="str">
        <f>IF(ISERROR(VLOOKUP($E188,Lists!$T$4:$Y$44,5,FALSE)),"",VLOOKUP($E188,Lists!$T$4:$Y$44,5,FALSE))</f>
        <v/>
      </c>
      <c r="N188" s="36" t="str">
        <f>IF(ISERROR(VLOOKUP($E188,Lists!$T$4:$Y$44,6,FALSE)),"",VLOOKUP($E188,Lists!$T$4:$Y$44,6,FALSE))</f>
        <v/>
      </c>
    </row>
    <row r="189" spans="1:14" x14ac:dyDescent="0.25">
      <c r="A189" s="12"/>
      <c r="B189" s="18" t="s">
        <v>784</v>
      </c>
      <c r="C189" s="36" t="s">
        <v>1071</v>
      </c>
      <c r="D189" s="14" t="str">
        <f>IF(ISERROR(VLOOKUP($B189,Lists!$R$4:$S$16,2,FALSE)),"",VLOOKUP($B189,Lists!$R$4:$S$16,2,FALSE))</f>
        <v/>
      </c>
      <c r="E189" s="14" t="s">
        <v>805</v>
      </c>
      <c r="F189" s="14" t="s">
        <v>999</v>
      </c>
      <c r="G189" s="25"/>
      <c r="H189" s="25" t="s">
        <v>1117</v>
      </c>
      <c r="I189" s="92" t="str">
        <f>IF(ISERROR(VLOOKUP($B189&amp;" "&amp;$J189,Lists!$AB$4:$AC$16,2,FALSE)),"",VLOOKUP($B189&amp;" "&amp;$J189,Lists!$AB$4:$AC$16,2,FALSE))</f>
        <v/>
      </c>
      <c r="J189" s="25" t="str">
        <f>IF(ISERROR(VLOOKUP($H189,Lists!$L$4:$M$7,2,FALSE)),"",VLOOKUP($H189,Lists!$L$4:$M$7,2,FALSE))</f>
        <v/>
      </c>
      <c r="K189" s="25" t="str">
        <f t="shared" si="3"/>
        <v/>
      </c>
      <c r="L189" s="85" t="str">
        <f>IF(C189="no",VLOOKUP(B189,Lists!$R$4:$Z$17,9, FALSE),"Please enter details here")</f>
        <v>Please enter details here</v>
      </c>
      <c r="M189" s="36" t="str">
        <f>IF(ISERROR(VLOOKUP($E189,Lists!$T$4:$Y$44,5,FALSE)),"",VLOOKUP($E189,Lists!$T$4:$Y$44,5,FALSE))</f>
        <v/>
      </c>
      <c r="N189" s="36" t="str">
        <f>IF(ISERROR(VLOOKUP($E189,Lists!$T$4:$Y$44,6,FALSE)),"",VLOOKUP($E189,Lists!$T$4:$Y$44,6,FALSE))</f>
        <v/>
      </c>
    </row>
    <row r="190" spans="1:14" x14ac:dyDescent="0.25">
      <c r="A190" s="12"/>
      <c r="B190" s="18" t="s">
        <v>784</v>
      </c>
      <c r="C190" s="36" t="s">
        <v>1071</v>
      </c>
      <c r="D190" s="14" t="str">
        <f>IF(ISERROR(VLOOKUP($B190,Lists!$R$4:$S$16,2,FALSE)),"",VLOOKUP($B190,Lists!$R$4:$S$16,2,FALSE))</f>
        <v/>
      </c>
      <c r="E190" s="14" t="s">
        <v>805</v>
      </c>
      <c r="F190" s="14" t="s">
        <v>999</v>
      </c>
      <c r="G190" s="25"/>
      <c r="H190" s="25" t="s">
        <v>1117</v>
      </c>
      <c r="I190" s="92" t="str">
        <f>IF(ISERROR(VLOOKUP($B190&amp;" "&amp;$J190,Lists!$AB$4:$AC$16,2,FALSE)),"",VLOOKUP($B190&amp;" "&amp;$J190,Lists!$AB$4:$AC$16,2,FALSE))</f>
        <v/>
      </c>
      <c r="J190" s="25" t="str">
        <f>IF(ISERROR(VLOOKUP($H190,Lists!$L$4:$M$7,2,FALSE)),"",VLOOKUP($H190,Lists!$L$4:$M$7,2,FALSE))</f>
        <v/>
      </c>
      <c r="K190" s="25" t="str">
        <f t="shared" si="3"/>
        <v/>
      </c>
      <c r="L190" s="85" t="str">
        <f>IF(C190="no",VLOOKUP(B190,Lists!$R$4:$Z$17,9, FALSE),"Please enter details here")</f>
        <v>Please enter details here</v>
      </c>
      <c r="M190" s="36" t="str">
        <f>IF(ISERROR(VLOOKUP($E190,Lists!$T$4:$Y$44,5,FALSE)),"",VLOOKUP($E190,Lists!$T$4:$Y$44,5,FALSE))</f>
        <v/>
      </c>
      <c r="N190" s="36" t="str">
        <f>IF(ISERROR(VLOOKUP($E190,Lists!$T$4:$Y$44,6,FALSE)),"",VLOOKUP($E190,Lists!$T$4:$Y$44,6,FALSE))</f>
        <v/>
      </c>
    </row>
    <row r="191" spans="1:14" x14ac:dyDescent="0.25">
      <c r="A191" s="12"/>
      <c r="B191" s="18" t="s">
        <v>784</v>
      </c>
      <c r="C191" s="36" t="s">
        <v>1071</v>
      </c>
      <c r="D191" s="14" t="str">
        <f>IF(ISERROR(VLOOKUP($B191,Lists!$R$4:$S$16,2,FALSE)),"",VLOOKUP($B191,Lists!$R$4:$S$16,2,FALSE))</f>
        <v/>
      </c>
      <c r="E191" s="14" t="s">
        <v>805</v>
      </c>
      <c r="F191" s="14" t="s">
        <v>999</v>
      </c>
      <c r="G191" s="25"/>
      <c r="H191" s="25" t="s">
        <v>1117</v>
      </c>
      <c r="I191" s="92" t="str">
        <f>IF(ISERROR(VLOOKUP($B191&amp;" "&amp;$J191,Lists!$AB$4:$AC$16,2,FALSE)),"",VLOOKUP($B191&amp;" "&amp;$J191,Lists!$AB$4:$AC$16,2,FALSE))</f>
        <v/>
      </c>
      <c r="J191" s="25" t="str">
        <f>IF(ISERROR(VLOOKUP($H191,Lists!$L$4:$M$7,2,FALSE)),"",VLOOKUP($H191,Lists!$L$4:$M$7,2,FALSE))</f>
        <v/>
      </c>
      <c r="K191" s="25" t="str">
        <f t="shared" si="3"/>
        <v/>
      </c>
      <c r="L191" s="85" t="str">
        <f>IF(C191="no",VLOOKUP(B191,Lists!$R$4:$Z$17,9, FALSE),"Please enter details here")</f>
        <v>Please enter details here</v>
      </c>
      <c r="M191" s="36" t="str">
        <f>IF(ISERROR(VLOOKUP($E191,Lists!$T$4:$Y$44,5,FALSE)),"",VLOOKUP($E191,Lists!$T$4:$Y$44,5,FALSE))</f>
        <v/>
      </c>
      <c r="N191" s="36" t="str">
        <f>IF(ISERROR(VLOOKUP($E191,Lists!$T$4:$Y$44,6,FALSE)),"",VLOOKUP($E191,Lists!$T$4:$Y$44,6,FALSE))</f>
        <v/>
      </c>
    </row>
    <row r="192" spans="1:14" x14ac:dyDescent="0.25">
      <c r="A192" s="12"/>
      <c r="B192" s="18" t="s">
        <v>784</v>
      </c>
      <c r="C192" s="36" t="s">
        <v>1071</v>
      </c>
      <c r="D192" s="14" t="str">
        <f>IF(ISERROR(VLOOKUP($B192,Lists!$R$4:$S$16,2,FALSE)),"",VLOOKUP($B192,Lists!$R$4:$S$16,2,FALSE))</f>
        <v/>
      </c>
      <c r="E192" s="14" t="s">
        <v>805</v>
      </c>
      <c r="F192" s="14" t="s">
        <v>999</v>
      </c>
      <c r="G192" s="25"/>
      <c r="H192" s="25" t="s">
        <v>1117</v>
      </c>
      <c r="I192" s="92" t="str">
        <f>IF(ISERROR(VLOOKUP($B192&amp;" "&amp;$J192,Lists!$AB$4:$AC$16,2,FALSE)),"",VLOOKUP($B192&amp;" "&amp;$J192,Lists!$AB$4:$AC$16,2,FALSE))</f>
        <v/>
      </c>
      <c r="J192" s="25" t="str">
        <f>IF(ISERROR(VLOOKUP($H192,Lists!$L$4:$M$7,2,FALSE)),"",VLOOKUP($H192,Lists!$L$4:$M$7,2,FALSE))</f>
        <v/>
      </c>
      <c r="K192" s="25" t="str">
        <f t="shared" si="3"/>
        <v/>
      </c>
      <c r="L192" s="85" t="str">
        <f>IF(C192="no",VLOOKUP(B192,Lists!$R$4:$Z$17,9, FALSE),"Please enter details here")</f>
        <v>Please enter details here</v>
      </c>
      <c r="M192" s="36" t="str">
        <f>IF(ISERROR(VLOOKUP($E192,Lists!$T$4:$Y$44,5,FALSE)),"",VLOOKUP($E192,Lists!$T$4:$Y$44,5,FALSE))</f>
        <v/>
      </c>
      <c r="N192" s="36" t="str">
        <f>IF(ISERROR(VLOOKUP($E192,Lists!$T$4:$Y$44,6,FALSE)),"",VLOOKUP($E192,Lists!$T$4:$Y$44,6,FALSE))</f>
        <v/>
      </c>
    </row>
    <row r="193" spans="1:14" x14ac:dyDescent="0.25">
      <c r="A193" s="12"/>
      <c r="B193" s="18" t="s">
        <v>784</v>
      </c>
      <c r="C193" s="36" t="s">
        <v>1071</v>
      </c>
      <c r="D193" s="14" t="str">
        <f>IF(ISERROR(VLOOKUP($B193,Lists!$R$4:$S$16,2,FALSE)),"",VLOOKUP($B193,Lists!$R$4:$S$16,2,FALSE))</f>
        <v/>
      </c>
      <c r="E193" s="14" t="s">
        <v>805</v>
      </c>
      <c r="F193" s="14" t="s">
        <v>999</v>
      </c>
      <c r="G193" s="25"/>
      <c r="H193" s="25" t="s">
        <v>1117</v>
      </c>
      <c r="I193" s="92" t="str">
        <f>IF(ISERROR(VLOOKUP($B193&amp;" "&amp;$J193,Lists!$AB$4:$AC$16,2,FALSE)),"",VLOOKUP($B193&amp;" "&amp;$J193,Lists!$AB$4:$AC$16,2,FALSE))</f>
        <v/>
      </c>
      <c r="J193" s="25" t="str">
        <f>IF(ISERROR(VLOOKUP($H193,Lists!$L$4:$M$7,2,FALSE)),"",VLOOKUP($H193,Lists!$L$4:$M$7,2,FALSE))</f>
        <v/>
      </c>
      <c r="K193" s="25" t="str">
        <f t="shared" si="3"/>
        <v/>
      </c>
      <c r="L193" s="85" t="str">
        <f>IF(C193="no",VLOOKUP(B193,Lists!$R$4:$Z$17,9, FALSE),"Please enter details here")</f>
        <v>Please enter details here</v>
      </c>
      <c r="M193" s="36" t="str">
        <f>IF(ISERROR(VLOOKUP($E193,Lists!$T$4:$Y$44,5,FALSE)),"",VLOOKUP($E193,Lists!$T$4:$Y$44,5,FALSE))</f>
        <v/>
      </c>
      <c r="N193" s="36" t="str">
        <f>IF(ISERROR(VLOOKUP($E193,Lists!$T$4:$Y$44,6,FALSE)),"",VLOOKUP($E193,Lists!$T$4:$Y$44,6,FALSE))</f>
        <v/>
      </c>
    </row>
    <row r="194" spans="1:14" x14ac:dyDescent="0.25">
      <c r="A194" s="12"/>
      <c r="B194" s="18" t="s">
        <v>784</v>
      </c>
      <c r="C194" s="36" t="s">
        <v>1071</v>
      </c>
      <c r="D194" s="14" t="str">
        <f>IF(ISERROR(VLOOKUP($B194,Lists!$R$4:$S$16,2,FALSE)),"",VLOOKUP($B194,Lists!$R$4:$S$16,2,FALSE))</f>
        <v/>
      </c>
      <c r="E194" s="14" t="s">
        <v>805</v>
      </c>
      <c r="F194" s="14" t="s">
        <v>999</v>
      </c>
      <c r="G194" s="25"/>
      <c r="H194" s="25" t="s">
        <v>1117</v>
      </c>
      <c r="I194" s="92" t="str">
        <f>IF(ISERROR(VLOOKUP($B194&amp;" "&amp;$J194,Lists!$AB$4:$AC$16,2,FALSE)),"",VLOOKUP($B194&amp;" "&amp;$J194,Lists!$AB$4:$AC$16,2,FALSE))</f>
        <v/>
      </c>
      <c r="J194" s="25" t="str">
        <f>IF(ISERROR(VLOOKUP($H194,Lists!$L$4:$M$7,2,FALSE)),"",VLOOKUP($H194,Lists!$L$4:$M$7,2,FALSE))</f>
        <v/>
      </c>
      <c r="K194" s="25" t="str">
        <f t="shared" si="3"/>
        <v/>
      </c>
      <c r="L194" s="85" t="str">
        <f>IF(C194="no",VLOOKUP(B194,Lists!$R$4:$Z$17,9, FALSE),"Please enter details here")</f>
        <v>Please enter details here</v>
      </c>
      <c r="M194" s="36" t="str">
        <f>IF(ISERROR(VLOOKUP($E194,Lists!$T$4:$Y$44,5,FALSE)),"",VLOOKUP($E194,Lists!$T$4:$Y$44,5,FALSE))</f>
        <v/>
      </c>
      <c r="N194" s="36" t="str">
        <f>IF(ISERROR(VLOOKUP($E194,Lists!$T$4:$Y$44,6,FALSE)),"",VLOOKUP($E194,Lists!$T$4:$Y$44,6,FALSE))</f>
        <v/>
      </c>
    </row>
    <row r="195" spans="1:14" x14ac:dyDescent="0.25">
      <c r="A195" s="12"/>
      <c r="B195" s="18" t="s">
        <v>784</v>
      </c>
      <c r="C195" s="36" t="s">
        <v>1071</v>
      </c>
      <c r="D195" s="14" t="str">
        <f>IF(ISERROR(VLOOKUP($B195,Lists!$R$4:$S$16,2,FALSE)),"",VLOOKUP($B195,Lists!$R$4:$S$16,2,FALSE))</f>
        <v/>
      </c>
      <c r="E195" s="14" t="s">
        <v>805</v>
      </c>
      <c r="F195" s="14" t="s">
        <v>999</v>
      </c>
      <c r="G195" s="25"/>
      <c r="H195" s="25" t="s">
        <v>1117</v>
      </c>
      <c r="I195" s="92" t="str">
        <f>IF(ISERROR(VLOOKUP($B195&amp;" "&amp;$J195,Lists!$AB$4:$AC$16,2,FALSE)),"",VLOOKUP($B195&amp;" "&amp;$J195,Lists!$AB$4:$AC$16,2,FALSE))</f>
        <v/>
      </c>
      <c r="J195" s="25" t="str">
        <f>IF(ISERROR(VLOOKUP($H195,Lists!$L$4:$M$7,2,FALSE)),"",VLOOKUP($H195,Lists!$L$4:$M$7,2,FALSE))</f>
        <v/>
      </c>
      <c r="K195" s="25" t="str">
        <f t="shared" si="3"/>
        <v/>
      </c>
      <c r="L195" s="85" t="str">
        <f>IF(C195="no",VLOOKUP(B195,Lists!$R$4:$Z$17,9, FALSE),"Please enter details here")</f>
        <v>Please enter details here</v>
      </c>
      <c r="M195" s="36" t="str">
        <f>IF(ISERROR(VLOOKUP($E195,Lists!$T$4:$Y$44,5,FALSE)),"",VLOOKUP($E195,Lists!$T$4:$Y$44,5,FALSE))</f>
        <v/>
      </c>
      <c r="N195" s="36" t="str">
        <f>IF(ISERROR(VLOOKUP($E195,Lists!$T$4:$Y$44,6,FALSE)),"",VLOOKUP($E195,Lists!$T$4:$Y$44,6,FALSE))</f>
        <v/>
      </c>
    </row>
    <row r="196" spans="1:14" x14ac:dyDescent="0.25">
      <c r="A196" s="12"/>
      <c r="B196" s="18" t="s">
        <v>784</v>
      </c>
      <c r="C196" s="36" t="s">
        <v>1071</v>
      </c>
      <c r="D196" s="14" t="str">
        <f>IF(ISERROR(VLOOKUP($B196,Lists!$R$4:$S$16,2,FALSE)),"",VLOOKUP($B196,Lists!$R$4:$S$16,2,FALSE))</f>
        <v/>
      </c>
      <c r="E196" s="14" t="s">
        <v>805</v>
      </c>
      <c r="F196" s="14" t="s">
        <v>999</v>
      </c>
      <c r="G196" s="25"/>
      <c r="H196" s="25" t="s">
        <v>1117</v>
      </c>
      <c r="I196" s="92" t="str">
        <f>IF(ISERROR(VLOOKUP($B196&amp;" "&amp;$J196,Lists!$AB$4:$AC$16,2,FALSE)),"",VLOOKUP($B196&amp;" "&amp;$J196,Lists!$AB$4:$AC$16,2,FALSE))</f>
        <v/>
      </c>
      <c r="J196" s="25" t="str">
        <f>IF(ISERROR(VLOOKUP($H196,Lists!$L$4:$M$7,2,FALSE)),"",VLOOKUP($H196,Lists!$L$4:$M$7,2,FALSE))</f>
        <v/>
      </c>
      <c r="K196" s="25" t="str">
        <f t="shared" si="3"/>
        <v/>
      </c>
      <c r="L196" s="85" t="str">
        <f>IF(C196="no",VLOOKUP(B196,Lists!$R$4:$Z$17,9, FALSE),"Please enter details here")</f>
        <v>Please enter details here</v>
      </c>
      <c r="M196" s="36" t="str">
        <f>IF(ISERROR(VLOOKUP($E196,Lists!$T$4:$Y$44,5,FALSE)),"",VLOOKUP($E196,Lists!$T$4:$Y$44,5,FALSE))</f>
        <v/>
      </c>
      <c r="N196" s="36" t="str">
        <f>IF(ISERROR(VLOOKUP($E196,Lists!$T$4:$Y$44,6,FALSE)),"",VLOOKUP($E196,Lists!$T$4:$Y$44,6,FALSE))</f>
        <v/>
      </c>
    </row>
    <row r="197" spans="1:14" x14ac:dyDescent="0.25">
      <c r="A197" s="12"/>
      <c r="B197" s="18" t="s">
        <v>784</v>
      </c>
      <c r="C197" s="36" t="s">
        <v>1071</v>
      </c>
      <c r="D197" s="14" t="str">
        <f>IF(ISERROR(VLOOKUP($B197,Lists!$R$4:$S$16,2,FALSE)),"",VLOOKUP($B197,Lists!$R$4:$S$16,2,FALSE))</f>
        <v/>
      </c>
      <c r="E197" s="14" t="s">
        <v>805</v>
      </c>
      <c r="F197" s="14" t="s">
        <v>999</v>
      </c>
      <c r="G197" s="25"/>
      <c r="H197" s="25" t="s">
        <v>1117</v>
      </c>
      <c r="I197" s="92" t="str">
        <f>IF(ISERROR(VLOOKUP($B197&amp;" "&amp;$J197,Lists!$AB$4:$AC$16,2,FALSE)),"",VLOOKUP($B197&amp;" "&amp;$J197,Lists!$AB$4:$AC$16,2,FALSE))</f>
        <v/>
      </c>
      <c r="J197" s="25" t="str">
        <f>IF(ISERROR(VLOOKUP($H197,Lists!$L$4:$M$7,2,FALSE)),"",VLOOKUP($H197,Lists!$L$4:$M$7,2,FALSE))</f>
        <v/>
      </c>
      <c r="K197" s="25" t="str">
        <f t="shared" si="3"/>
        <v/>
      </c>
      <c r="L197" s="85" t="str">
        <f>IF(C197="no",VLOOKUP(B197,Lists!$R$4:$Z$17,9, FALSE),"Please enter details here")</f>
        <v>Please enter details here</v>
      </c>
      <c r="M197" s="36" t="str">
        <f>IF(ISERROR(VLOOKUP($E197,Lists!$T$4:$Y$44,5,FALSE)),"",VLOOKUP($E197,Lists!$T$4:$Y$44,5,FALSE))</f>
        <v/>
      </c>
      <c r="N197" s="36" t="str">
        <f>IF(ISERROR(VLOOKUP($E197,Lists!$T$4:$Y$44,6,FALSE)),"",VLOOKUP($E197,Lists!$T$4:$Y$44,6,FALSE))</f>
        <v/>
      </c>
    </row>
    <row r="198" spans="1:14" x14ac:dyDescent="0.25">
      <c r="A198" s="12"/>
      <c r="B198" s="18" t="s">
        <v>784</v>
      </c>
      <c r="C198" s="36" t="s">
        <v>1071</v>
      </c>
      <c r="D198" s="14" t="str">
        <f>IF(ISERROR(VLOOKUP($B198,Lists!$R$4:$S$16,2,FALSE)),"",VLOOKUP($B198,Lists!$R$4:$S$16,2,FALSE))</f>
        <v/>
      </c>
      <c r="E198" s="14" t="s">
        <v>805</v>
      </c>
      <c r="F198" s="14" t="s">
        <v>999</v>
      </c>
      <c r="G198" s="25"/>
      <c r="H198" s="25" t="s">
        <v>1117</v>
      </c>
      <c r="I198" s="92" t="str">
        <f>IF(ISERROR(VLOOKUP($B198&amp;" "&amp;$J198,Lists!$AB$4:$AC$16,2,FALSE)),"",VLOOKUP($B198&amp;" "&amp;$J198,Lists!$AB$4:$AC$16,2,FALSE))</f>
        <v/>
      </c>
      <c r="J198" s="25" t="str">
        <f>IF(ISERROR(VLOOKUP($H198,Lists!$L$4:$M$7,2,FALSE)),"",VLOOKUP($H198,Lists!$L$4:$M$7,2,FALSE))</f>
        <v/>
      </c>
      <c r="K198" s="25" t="str">
        <f t="shared" si="3"/>
        <v/>
      </c>
      <c r="L198" s="85" t="str">
        <f>IF(C198="no",VLOOKUP(B198,Lists!$R$4:$Z$17,9, FALSE),"Please enter details here")</f>
        <v>Please enter details here</v>
      </c>
      <c r="M198" s="36" t="str">
        <f>IF(ISERROR(VLOOKUP($E198,Lists!$T$4:$Y$44,5,FALSE)),"",VLOOKUP($E198,Lists!$T$4:$Y$44,5,FALSE))</f>
        <v/>
      </c>
      <c r="N198" s="36" t="str">
        <f>IF(ISERROR(VLOOKUP($E198,Lists!$T$4:$Y$44,6,FALSE)),"",VLOOKUP($E198,Lists!$T$4:$Y$44,6,FALSE))</f>
        <v/>
      </c>
    </row>
    <row r="199" spans="1:14" x14ac:dyDescent="0.25">
      <c r="A199" s="12"/>
      <c r="B199" s="18" t="s">
        <v>784</v>
      </c>
      <c r="C199" s="36" t="s">
        <v>1071</v>
      </c>
      <c r="D199" s="14" t="str">
        <f>IF(ISERROR(VLOOKUP($B199,Lists!$R$4:$S$16,2,FALSE)),"",VLOOKUP($B199,Lists!$R$4:$S$16,2,FALSE))</f>
        <v/>
      </c>
      <c r="E199" s="14" t="s">
        <v>805</v>
      </c>
      <c r="F199" s="14" t="s">
        <v>999</v>
      </c>
      <c r="G199" s="25"/>
      <c r="H199" s="25" t="s">
        <v>1117</v>
      </c>
      <c r="I199" s="92" t="str">
        <f>IF(ISERROR(VLOOKUP($B199&amp;" "&amp;$J199,Lists!$AB$4:$AC$16,2,FALSE)),"",VLOOKUP($B199&amp;" "&amp;$J199,Lists!$AB$4:$AC$16,2,FALSE))</f>
        <v/>
      </c>
      <c r="J199" s="25" t="str">
        <f>IF(ISERROR(VLOOKUP($H199,Lists!$L$4:$M$7,2,FALSE)),"",VLOOKUP($H199,Lists!$L$4:$M$7,2,FALSE))</f>
        <v/>
      </c>
      <c r="K199" s="25" t="str">
        <f t="shared" si="3"/>
        <v/>
      </c>
      <c r="L199" s="85" t="str">
        <f>IF(C199="no",VLOOKUP(B199,Lists!$R$4:$Z$17,9, FALSE),"Please enter details here")</f>
        <v>Please enter details here</v>
      </c>
      <c r="M199" s="36" t="str">
        <f>IF(ISERROR(VLOOKUP($E199,Lists!$T$4:$Y$44,5,FALSE)),"",VLOOKUP($E199,Lists!$T$4:$Y$44,5,FALSE))</f>
        <v/>
      </c>
      <c r="N199" s="36" t="str">
        <f>IF(ISERROR(VLOOKUP($E199,Lists!$T$4:$Y$44,6,FALSE)),"",VLOOKUP($E199,Lists!$T$4:$Y$44,6,FALSE))</f>
        <v/>
      </c>
    </row>
    <row r="200" spans="1:14" x14ac:dyDescent="0.25">
      <c r="A200" s="12"/>
      <c r="B200" s="18" t="s">
        <v>784</v>
      </c>
      <c r="C200" s="36" t="s">
        <v>1071</v>
      </c>
      <c r="D200" s="14" t="str">
        <f>IF(ISERROR(VLOOKUP($B200,Lists!$R$4:$S$16,2,FALSE)),"",VLOOKUP($B200,Lists!$R$4:$S$16,2,FALSE))</f>
        <v/>
      </c>
      <c r="E200" s="14" t="s">
        <v>805</v>
      </c>
      <c r="F200" s="14" t="s">
        <v>999</v>
      </c>
      <c r="G200" s="25"/>
      <c r="H200" s="25" t="s">
        <v>1117</v>
      </c>
      <c r="I200" s="92" t="str">
        <f>IF(ISERROR(VLOOKUP($B200&amp;" "&amp;$J200,Lists!$AB$4:$AC$16,2,FALSE)),"",VLOOKUP($B200&amp;" "&amp;$J200,Lists!$AB$4:$AC$16,2,FALSE))</f>
        <v/>
      </c>
      <c r="J200" s="25" t="str">
        <f>IF(ISERROR(VLOOKUP($H200,Lists!$L$4:$M$7,2,FALSE)),"",VLOOKUP($H200,Lists!$L$4:$M$7,2,FALSE))</f>
        <v/>
      </c>
      <c r="K200" s="25" t="str">
        <f t="shared" ref="K200:K263" si="4">IF(ISERROR(G200*I200),"",G200*I200)</f>
        <v/>
      </c>
      <c r="L200" s="85" t="str">
        <f>IF(C200="no",VLOOKUP(B200,Lists!$R$4:$Z$17,9, FALSE),"Please enter details here")</f>
        <v>Please enter details here</v>
      </c>
      <c r="M200" s="36" t="str">
        <f>IF(ISERROR(VLOOKUP($E200,Lists!$T$4:$Y$44,5,FALSE)),"",VLOOKUP($E200,Lists!$T$4:$Y$44,5,FALSE))</f>
        <v/>
      </c>
      <c r="N200" s="36" t="str">
        <f>IF(ISERROR(VLOOKUP($E200,Lists!$T$4:$Y$44,6,FALSE)),"",VLOOKUP($E200,Lists!$T$4:$Y$44,6,FALSE))</f>
        <v/>
      </c>
    </row>
    <row r="201" spans="1:14" x14ac:dyDescent="0.25">
      <c r="A201" s="12"/>
      <c r="B201" s="18" t="s">
        <v>784</v>
      </c>
      <c r="C201" s="36" t="s">
        <v>1071</v>
      </c>
      <c r="D201" s="14" t="str">
        <f>IF(ISERROR(VLOOKUP($B201,Lists!$R$4:$S$16,2,FALSE)),"",VLOOKUP($B201,Lists!$R$4:$S$16,2,FALSE))</f>
        <v/>
      </c>
      <c r="E201" s="14" t="s">
        <v>805</v>
      </c>
      <c r="F201" s="14" t="s">
        <v>999</v>
      </c>
      <c r="G201" s="25"/>
      <c r="H201" s="25" t="s">
        <v>1117</v>
      </c>
      <c r="I201" s="92" t="str">
        <f>IF(ISERROR(VLOOKUP($B201&amp;" "&amp;$J201,Lists!$AB$4:$AC$16,2,FALSE)),"",VLOOKUP($B201&amp;" "&amp;$J201,Lists!$AB$4:$AC$16,2,FALSE))</f>
        <v/>
      </c>
      <c r="J201" s="25" t="str">
        <f>IF(ISERROR(VLOOKUP($H201,Lists!$L$4:$M$7,2,FALSE)),"",VLOOKUP($H201,Lists!$L$4:$M$7,2,FALSE))</f>
        <v/>
      </c>
      <c r="K201" s="25" t="str">
        <f t="shared" si="4"/>
        <v/>
      </c>
      <c r="L201" s="85" t="str">
        <f>IF(C201="no",VLOOKUP(B201,Lists!$R$4:$Z$17,9, FALSE),"Please enter details here")</f>
        <v>Please enter details here</v>
      </c>
      <c r="M201" s="36" t="str">
        <f>IF(ISERROR(VLOOKUP($E201,Lists!$T$4:$Y$44,5,FALSE)),"",VLOOKUP($E201,Lists!$T$4:$Y$44,5,FALSE))</f>
        <v/>
      </c>
      <c r="N201" s="36" t="str">
        <f>IF(ISERROR(VLOOKUP($E201,Lists!$T$4:$Y$44,6,FALSE)),"",VLOOKUP($E201,Lists!$T$4:$Y$44,6,FALSE))</f>
        <v/>
      </c>
    </row>
    <row r="202" spans="1:14" x14ac:dyDescent="0.25">
      <c r="A202" s="12"/>
      <c r="B202" s="18" t="s">
        <v>784</v>
      </c>
      <c r="C202" s="36" t="s">
        <v>1071</v>
      </c>
      <c r="D202" s="14" t="str">
        <f>IF(ISERROR(VLOOKUP($B202,Lists!$R$4:$S$16,2,FALSE)),"",VLOOKUP($B202,Lists!$R$4:$S$16,2,FALSE))</f>
        <v/>
      </c>
      <c r="E202" s="14" t="s">
        <v>805</v>
      </c>
      <c r="F202" s="14" t="s">
        <v>999</v>
      </c>
      <c r="G202" s="25"/>
      <c r="H202" s="25" t="s">
        <v>1117</v>
      </c>
      <c r="I202" s="92" t="str">
        <f>IF(ISERROR(VLOOKUP($B202&amp;" "&amp;$J202,Lists!$AB$4:$AC$16,2,FALSE)),"",VLOOKUP($B202&amp;" "&amp;$J202,Lists!$AB$4:$AC$16,2,FALSE))</f>
        <v/>
      </c>
      <c r="J202" s="25" t="str">
        <f>IF(ISERROR(VLOOKUP($H202,Lists!$L$4:$M$7,2,FALSE)),"",VLOOKUP($H202,Lists!$L$4:$M$7,2,FALSE))</f>
        <v/>
      </c>
      <c r="K202" s="25" t="str">
        <f t="shared" si="4"/>
        <v/>
      </c>
      <c r="L202" s="85" t="str">
        <f>IF(C202="no",VLOOKUP(B202,Lists!$R$4:$Z$17,9, FALSE),"Please enter details here")</f>
        <v>Please enter details here</v>
      </c>
      <c r="M202" s="36" t="str">
        <f>IF(ISERROR(VLOOKUP($E202,Lists!$T$4:$Y$44,5,FALSE)),"",VLOOKUP($E202,Lists!$T$4:$Y$44,5,FALSE))</f>
        <v/>
      </c>
      <c r="N202" s="36" t="str">
        <f>IF(ISERROR(VLOOKUP($E202,Lists!$T$4:$Y$44,6,FALSE)),"",VLOOKUP($E202,Lists!$T$4:$Y$44,6,FALSE))</f>
        <v/>
      </c>
    </row>
    <row r="203" spans="1:14" x14ac:dyDescent="0.25">
      <c r="A203" s="12"/>
      <c r="B203" s="18" t="s">
        <v>784</v>
      </c>
      <c r="C203" s="36" t="s">
        <v>1071</v>
      </c>
      <c r="D203" s="14" t="str">
        <f>IF(ISERROR(VLOOKUP($B203,Lists!$R$4:$S$16,2,FALSE)),"",VLOOKUP($B203,Lists!$R$4:$S$16,2,FALSE))</f>
        <v/>
      </c>
      <c r="E203" s="14" t="s">
        <v>805</v>
      </c>
      <c r="F203" s="14" t="s">
        <v>999</v>
      </c>
      <c r="G203" s="25"/>
      <c r="H203" s="25" t="s">
        <v>1117</v>
      </c>
      <c r="I203" s="92" t="str">
        <f>IF(ISERROR(VLOOKUP($B203&amp;" "&amp;$J203,Lists!$AB$4:$AC$16,2,FALSE)),"",VLOOKUP($B203&amp;" "&amp;$J203,Lists!$AB$4:$AC$16,2,FALSE))</f>
        <v/>
      </c>
      <c r="J203" s="25" t="str">
        <f>IF(ISERROR(VLOOKUP($H203,Lists!$L$4:$M$7,2,FALSE)),"",VLOOKUP($H203,Lists!$L$4:$M$7,2,FALSE))</f>
        <v/>
      </c>
      <c r="K203" s="25" t="str">
        <f t="shared" si="4"/>
        <v/>
      </c>
      <c r="L203" s="85" t="str">
        <f>IF(C203="no",VLOOKUP(B203,Lists!$R$4:$Z$17,9, FALSE),"Please enter details here")</f>
        <v>Please enter details here</v>
      </c>
      <c r="M203" s="36" t="str">
        <f>IF(ISERROR(VLOOKUP($E203,Lists!$T$4:$Y$44,5,FALSE)),"",VLOOKUP($E203,Lists!$T$4:$Y$44,5,FALSE))</f>
        <v/>
      </c>
      <c r="N203" s="36" t="str">
        <f>IF(ISERROR(VLOOKUP($E203,Lists!$T$4:$Y$44,6,FALSE)),"",VLOOKUP($E203,Lists!$T$4:$Y$44,6,FALSE))</f>
        <v/>
      </c>
    </row>
    <row r="204" spans="1:14" x14ac:dyDescent="0.25">
      <c r="A204" s="12"/>
      <c r="B204" s="18" t="s">
        <v>784</v>
      </c>
      <c r="C204" s="36" t="s">
        <v>1071</v>
      </c>
      <c r="D204" s="14" t="str">
        <f>IF(ISERROR(VLOOKUP($B204,Lists!$R$4:$S$16,2,FALSE)),"",VLOOKUP($B204,Lists!$R$4:$S$16,2,FALSE))</f>
        <v/>
      </c>
      <c r="E204" s="14" t="s">
        <v>805</v>
      </c>
      <c r="F204" s="14" t="s">
        <v>999</v>
      </c>
      <c r="G204" s="25"/>
      <c r="H204" s="25" t="s">
        <v>1117</v>
      </c>
      <c r="I204" s="92" t="str">
        <f>IF(ISERROR(VLOOKUP($B204&amp;" "&amp;$J204,Lists!$AB$4:$AC$16,2,FALSE)),"",VLOOKUP($B204&amp;" "&amp;$J204,Lists!$AB$4:$AC$16,2,FALSE))</f>
        <v/>
      </c>
      <c r="J204" s="25" t="str">
        <f>IF(ISERROR(VLOOKUP($H204,Lists!$L$4:$M$7,2,FALSE)),"",VLOOKUP($H204,Lists!$L$4:$M$7,2,FALSE))</f>
        <v/>
      </c>
      <c r="K204" s="25" t="str">
        <f t="shared" si="4"/>
        <v/>
      </c>
      <c r="L204" s="85" t="str">
        <f>IF(C204="no",VLOOKUP(B204,Lists!$R$4:$Z$17,9, FALSE),"Please enter details here")</f>
        <v>Please enter details here</v>
      </c>
      <c r="M204" s="36" t="str">
        <f>IF(ISERROR(VLOOKUP($E204,Lists!$T$4:$Y$44,5,FALSE)),"",VLOOKUP($E204,Lists!$T$4:$Y$44,5,FALSE))</f>
        <v/>
      </c>
      <c r="N204" s="36" t="str">
        <f>IF(ISERROR(VLOOKUP($E204,Lists!$T$4:$Y$44,6,FALSE)),"",VLOOKUP($E204,Lists!$T$4:$Y$44,6,FALSE))</f>
        <v/>
      </c>
    </row>
    <row r="205" spans="1:14" x14ac:dyDescent="0.25">
      <c r="A205" s="12"/>
      <c r="B205" s="18" t="s">
        <v>784</v>
      </c>
      <c r="C205" s="36" t="s">
        <v>1071</v>
      </c>
      <c r="D205" s="14" t="str">
        <f>IF(ISERROR(VLOOKUP($B205,Lists!$R$4:$S$16,2,FALSE)),"",VLOOKUP($B205,Lists!$R$4:$S$16,2,FALSE))</f>
        <v/>
      </c>
      <c r="E205" s="14" t="s">
        <v>805</v>
      </c>
      <c r="F205" s="14" t="s">
        <v>999</v>
      </c>
      <c r="G205" s="25"/>
      <c r="H205" s="25" t="s">
        <v>1117</v>
      </c>
      <c r="I205" s="92" t="str">
        <f>IF(ISERROR(VLOOKUP($B205&amp;" "&amp;$J205,Lists!$AB$4:$AC$16,2,FALSE)),"",VLOOKUP($B205&amp;" "&amp;$J205,Lists!$AB$4:$AC$16,2,FALSE))</f>
        <v/>
      </c>
      <c r="J205" s="25" t="str">
        <f>IF(ISERROR(VLOOKUP($H205,Lists!$L$4:$M$7,2,FALSE)),"",VLOOKUP($H205,Lists!$L$4:$M$7,2,FALSE))</f>
        <v/>
      </c>
      <c r="K205" s="25" t="str">
        <f t="shared" si="4"/>
        <v/>
      </c>
      <c r="L205" s="85" t="str">
        <f>IF(C205="no",VLOOKUP(B205,Lists!$R$4:$Z$17,9, FALSE),"Please enter details here")</f>
        <v>Please enter details here</v>
      </c>
      <c r="M205" s="36" t="str">
        <f>IF(ISERROR(VLOOKUP($E205,Lists!$T$4:$Y$44,5,FALSE)),"",VLOOKUP($E205,Lists!$T$4:$Y$44,5,FALSE))</f>
        <v/>
      </c>
      <c r="N205" s="36" t="str">
        <f>IF(ISERROR(VLOOKUP($E205,Lists!$T$4:$Y$44,6,FALSE)),"",VLOOKUP($E205,Lists!$T$4:$Y$44,6,FALSE))</f>
        <v/>
      </c>
    </row>
    <row r="206" spans="1:14" x14ac:dyDescent="0.25">
      <c r="A206" s="12"/>
      <c r="B206" s="18" t="s">
        <v>784</v>
      </c>
      <c r="C206" s="36" t="s">
        <v>1071</v>
      </c>
      <c r="D206" s="14" t="str">
        <f>IF(ISERROR(VLOOKUP($B206,Lists!$R$4:$S$16,2,FALSE)),"",VLOOKUP($B206,Lists!$R$4:$S$16,2,FALSE))</f>
        <v/>
      </c>
      <c r="E206" s="14" t="s">
        <v>805</v>
      </c>
      <c r="F206" s="14" t="s">
        <v>999</v>
      </c>
      <c r="G206" s="25"/>
      <c r="H206" s="25" t="s">
        <v>1117</v>
      </c>
      <c r="I206" s="92" t="str">
        <f>IF(ISERROR(VLOOKUP($B206&amp;" "&amp;$J206,Lists!$AB$4:$AC$16,2,FALSE)),"",VLOOKUP($B206&amp;" "&amp;$J206,Lists!$AB$4:$AC$16,2,FALSE))</f>
        <v/>
      </c>
      <c r="J206" s="25" t="str">
        <f>IF(ISERROR(VLOOKUP($H206,Lists!$L$4:$M$7,2,FALSE)),"",VLOOKUP($H206,Lists!$L$4:$M$7,2,FALSE))</f>
        <v/>
      </c>
      <c r="K206" s="25" t="str">
        <f t="shared" si="4"/>
        <v/>
      </c>
      <c r="L206" s="85" t="str">
        <f>IF(C206="no",VLOOKUP(B206,Lists!$R$4:$Z$17,9, FALSE),"Please enter details here")</f>
        <v>Please enter details here</v>
      </c>
      <c r="M206" s="36" t="str">
        <f>IF(ISERROR(VLOOKUP($E206,Lists!$T$4:$Y$44,5,FALSE)),"",VLOOKUP($E206,Lists!$T$4:$Y$44,5,FALSE))</f>
        <v/>
      </c>
      <c r="N206" s="36" t="str">
        <f>IF(ISERROR(VLOOKUP($E206,Lists!$T$4:$Y$44,6,FALSE)),"",VLOOKUP($E206,Lists!$T$4:$Y$44,6,FALSE))</f>
        <v/>
      </c>
    </row>
    <row r="207" spans="1:14" x14ac:dyDescent="0.25">
      <c r="A207" s="12"/>
      <c r="B207" s="18" t="s">
        <v>784</v>
      </c>
      <c r="C207" s="36" t="s">
        <v>1071</v>
      </c>
      <c r="D207" s="14" t="str">
        <f>IF(ISERROR(VLOOKUP($B207,Lists!$R$4:$S$16,2,FALSE)),"",VLOOKUP($B207,Lists!$R$4:$S$16,2,FALSE))</f>
        <v/>
      </c>
      <c r="E207" s="14" t="s">
        <v>805</v>
      </c>
      <c r="F207" s="14" t="s">
        <v>999</v>
      </c>
      <c r="G207" s="25"/>
      <c r="H207" s="25" t="s">
        <v>1117</v>
      </c>
      <c r="I207" s="92" t="str">
        <f>IF(ISERROR(VLOOKUP($B207&amp;" "&amp;$J207,Lists!$AB$4:$AC$16,2,FALSE)),"",VLOOKUP($B207&amp;" "&amp;$J207,Lists!$AB$4:$AC$16,2,FALSE))</f>
        <v/>
      </c>
      <c r="J207" s="25" t="str">
        <f>IF(ISERROR(VLOOKUP($H207,Lists!$L$4:$M$7,2,FALSE)),"",VLOOKUP($H207,Lists!$L$4:$M$7,2,FALSE))</f>
        <v/>
      </c>
      <c r="K207" s="25" t="str">
        <f t="shared" si="4"/>
        <v/>
      </c>
      <c r="L207" s="85" t="str">
        <f>IF(C207="no",VLOOKUP(B207,Lists!$R$4:$Z$17,9, FALSE),"Please enter details here")</f>
        <v>Please enter details here</v>
      </c>
      <c r="M207" s="36" t="str">
        <f>IF(ISERROR(VLOOKUP($E207,Lists!$T$4:$Y$44,5,FALSE)),"",VLOOKUP($E207,Lists!$T$4:$Y$44,5,FALSE))</f>
        <v/>
      </c>
      <c r="N207" s="36" t="str">
        <f>IF(ISERROR(VLOOKUP($E207,Lists!$T$4:$Y$44,6,FALSE)),"",VLOOKUP($E207,Lists!$T$4:$Y$44,6,FALSE))</f>
        <v/>
      </c>
    </row>
    <row r="208" spans="1:14" x14ac:dyDescent="0.25">
      <c r="A208" s="12"/>
      <c r="B208" s="18" t="s">
        <v>784</v>
      </c>
      <c r="C208" s="36" t="s">
        <v>1071</v>
      </c>
      <c r="D208" s="14" t="str">
        <f>IF(ISERROR(VLOOKUP($B208,Lists!$R$4:$S$16,2,FALSE)),"",VLOOKUP($B208,Lists!$R$4:$S$16,2,FALSE))</f>
        <v/>
      </c>
      <c r="E208" s="14" t="s">
        <v>805</v>
      </c>
      <c r="F208" s="14" t="s">
        <v>999</v>
      </c>
      <c r="G208" s="25"/>
      <c r="H208" s="25" t="s">
        <v>1117</v>
      </c>
      <c r="I208" s="92" t="str">
        <f>IF(ISERROR(VLOOKUP($B208&amp;" "&amp;$J208,Lists!$AB$4:$AC$16,2,FALSE)),"",VLOOKUP($B208&amp;" "&amp;$J208,Lists!$AB$4:$AC$16,2,FALSE))</f>
        <v/>
      </c>
      <c r="J208" s="25" t="str">
        <f>IF(ISERROR(VLOOKUP($H208,Lists!$L$4:$M$7,2,FALSE)),"",VLOOKUP($H208,Lists!$L$4:$M$7,2,FALSE))</f>
        <v/>
      </c>
      <c r="K208" s="25" t="str">
        <f t="shared" si="4"/>
        <v/>
      </c>
      <c r="L208" s="85" t="str">
        <f>IF(C208="no",VLOOKUP(B208,Lists!$R$4:$Z$17,9, FALSE),"Please enter details here")</f>
        <v>Please enter details here</v>
      </c>
      <c r="M208" s="36" t="str">
        <f>IF(ISERROR(VLOOKUP($E208,Lists!$T$4:$Y$44,5,FALSE)),"",VLOOKUP($E208,Lists!$T$4:$Y$44,5,FALSE))</f>
        <v/>
      </c>
      <c r="N208" s="36" t="str">
        <f>IF(ISERROR(VLOOKUP($E208,Lists!$T$4:$Y$44,6,FALSE)),"",VLOOKUP($E208,Lists!$T$4:$Y$44,6,FALSE))</f>
        <v/>
      </c>
    </row>
    <row r="209" spans="1:14" x14ac:dyDescent="0.25">
      <c r="A209" s="12"/>
      <c r="B209" s="18" t="s">
        <v>784</v>
      </c>
      <c r="C209" s="36" t="s">
        <v>1071</v>
      </c>
      <c r="D209" s="14" t="str">
        <f>IF(ISERROR(VLOOKUP($B209,Lists!$R$4:$S$16,2,FALSE)),"",VLOOKUP($B209,Lists!$R$4:$S$16,2,FALSE))</f>
        <v/>
      </c>
      <c r="E209" s="14" t="s">
        <v>805</v>
      </c>
      <c r="F209" s="14" t="s">
        <v>999</v>
      </c>
      <c r="G209" s="25"/>
      <c r="H209" s="25" t="s">
        <v>1117</v>
      </c>
      <c r="I209" s="92" t="str">
        <f>IF(ISERROR(VLOOKUP($B209&amp;" "&amp;$J209,Lists!$AB$4:$AC$16,2,FALSE)),"",VLOOKUP($B209&amp;" "&amp;$J209,Lists!$AB$4:$AC$16,2,FALSE))</f>
        <v/>
      </c>
      <c r="J209" s="25" t="str">
        <f>IF(ISERROR(VLOOKUP($H209,Lists!$L$4:$M$7,2,FALSE)),"",VLOOKUP($H209,Lists!$L$4:$M$7,2,FALSE))</f>
        <v/>
      </c>
      <c r="K209" s="25" t="str">
        <f t="shared" si="4"/>
        <v/>
      </c>
      <c r="L209" s="85" t="str">
        <f>IF(C209="no",VLOOKUP(B209,Lists!$R$4:$Z$17,9, FALSE),"Please enter details here")</f>
        <v>Please enter details here</v>
      </c>
      <c r="M209" s="36" t="str">
        <f>IF(ISERROR(VLOOKUP($E209,Lists!$T$4:$Y$44,5,FALSE)),"",VLOOKUP($E209,Lists!$T$4:$Y$44,5,FALSE))</f>
        <v/>
      </c>
      <c r="N209" s="36" t="str">
        <f>IF(ISERROR(VLOOKUP($E209,Lists!$T$4:$Y$44,6,FALSE)),"",VLOOKUP($E209,Lists!$T$4:$Y$44,6,FALSE))</f>
        <v/>
      </c>
    </row>
    <row r="210" spans="1:14" x14ac:dyDescent="0.25">
      <c r="A210" s="12"/>
      <c r="B210" s="18" t="s">
        <v>784</v>
      </c>
      <c r="C210" s="36" t="s">
        <v>1071</v>
      </c>
      <c r="D210" s="14" t="str">
        <f>IF(ISERROR(VLOOKUP($B210,Lists!$R$4:$S$16,2,FALSE)),"",VLOOKUP($B210,Lists!$R$4:$S$16,2,FALSE))</f>
        <v/>
      </c>
      <c r="E210" s="14" t="s">
        <v>805</v>
      </c>
      <c r="F210" s="14" t="s">
        <v>999</v>
      </c>
      <c r="G210" s="25"/>
      <c r="H210" s="25" t="s">
        <v>1117</v>
      </c>
      <c r="I210" s="92" t="str">
        <f>IF(ISERROR(VLOOKUP($B210&amp;" "&amp;$J210,Lists!$AB$4:$AC$16,2,FALSE)),"",VLOOKUP($B210&amp;" "&amp;$J210,Lists!$AB$4:$AC$16,2,FALSE))</f>
        <v/>
      </c>
      <c r="J210" s="25" t="str">
        <f>IF(ISERROR(VLOOKUP($H210,Lists!$L$4:$M$7,2,FALSE)),"",VLOOKUP($H210,Lists!$L$4:$M$7,2,FALSE))</f>
        <v/>
      </c>
      <c r="K210" s="25" t="str">
        <f t="shared" si="4"/>
        <v/>
      </c>
      <c r="L210" s="85" t="str">
        <f>IF(C210="no",VLOOKUP(B210,Lists!$R$4:$Z$17,9, FALSE),"Please enter details here")</f>
        <v>Please enter details here</v>
      </c>
      <c r="M210" s="36" t="str">
        <f>IF(ISERROR(VLOOKUP($E210,Lists!$T$4:$Y$44,5,FALSE)),"",VLOOKUP($E210,Lists!$T$4:$Y$44,5,FALSE))</f>
        <v/>
      </c>
      <c r="N210" s="36" t="str">
        <f>IF(ISERROR(VLOOKUP($E210,Lists!$T$4:$Y$44,6,FALSE)),"",VLOOKUP($E210,Lists!$T$4:$Y$44,6,FALSE))</f>
        <v/>
      </c>
    </row>
    <row r="211" spans="1:14" x14ac:dyDescent="0.25">
      <c r="A211" s="12"/>
      <c r="B211" s="18" t="s">
        <v>784</v>
      </c>
      <c r="C211" s="36" t="s">
        <v>1071</v>
      </c>
      <c r="D211" s="14" t="str">
        <f>IF(ISERROR(VLOOKUP($B211,Lists!$R$4:$S$16,2,FALSE)),"",VLOOKUP($B211,Lists!$R$4:$S$16,2,FALSE))</f>
        <v/>
      </c>
      <c r="E211" s="14" t="s">
        <v>805</v>
      </c>
      <c r="F211" s="14" t="s">
        <v>999</v>
      </c>
      <c r="G211" s="25"/>
      <c r="H211" s="25" t="s">
        <v>1117</v>
      </c>
      <c r="I211" s="92" t="str">
        <f>IF(ISERROR(VLOOKUP($B211&amp;" "&amp;$J211,Lists!$AB$4:$AC$16,2,FALSE)),"",VLOOKUP($B211&amp;" "&amp;$J211,Lists!$AB$4:$AC$16,2,FALSE))</f>
        <v/>
      </c>
      <c r="J211" s="25" t="str">
        <f>IF(ISERROR(VLOOKUP($H211,Lists!$L$4:$M$7,2,FALSE)),"",VLOOKUP($H211,Lists!$L$4:$M$7,2,FALSE))</f>
        <v/>
      </c>
      <c r="K211" s="25" t="str">
        <f t="shared" si="4"/>
        <v/>
      </c>
      <c r="L211" s="85" t="str">
        <f>IF(C211="no",VLOOKUP(B211,Lists!$R$4:$Z$17,9, FALSE),"Please enter details here")</f>
        <v>Please enter details here</v>
      </c>
      <c r="M211" s="36" t="str">
        <f>IF(ISERROR(VLOOKUP($E211,Lists!$T$4:$Y$44,5,FALSE)),"",VLOOKUP($E211,Lists!$T$4:$Y$44,5,FALSE))</f>
        <v/>
      </c>
      <c r="N211" s="36" t="str">
        <f>IF(ISERROR(VLOOKUP($E211,Lists!$T$4:$Y$44,6,FALSE)),"",VLOOKUP($E211,Lists!$T$4:$Y$44,6,FALSE))</f>
        <v/>
      </c>
    </row>
    <row r="212" spans="1:14" x14ac:dyDescent="0.25">
      <c r="A212" s="12"/>
      <c r="B212" s="18" t="s">
        <v>784</v>
      </c>
      <c r="C212" s="36" t="s">
        <v>1071</v>
      </c>
      <c r="D212" s="14" t="str">
        <f>IF(ISERROR(VLOOKUP($B212,Lists!$R$4:$S$16,2,FALSE)),"",VLOOKUP($B212,Lists!$R$4:$S$16,2,FALSE))</f>
        <v/>
      </c>
      <c r="E212" s="14" t="s">
        <v>805</v>
      </c>
      <c r="F212" s="14" t="s">
        <v>999</v>
      </c>
      <c r="G212" s="25"/>
      <c r="H212" s="25" t="s">
        <v>1117</v>
      </c>
      <c r="I212" s="92" t="str">
        <f>IF(ISERROR(VLOOKUP($B212&amp;" "&amp;$J212,Lists!$AB$4:$AC$16,2,FALSE)),"",VLOOKUP($B212&amp;" "&amp;$J212,Lists!$AB$4:$AC$16,2,FALSE))</f>
        <v/>
      </c>
      <c r="J212" s="25" t="str">
        <f>IF(ISERROR(VLOOKUP($H212,Lists!$L$4:$M$7,2,FALSE)),"",VLOOKUP($H212,Lists!$L$4:$M$7,2,FALSE))</f>
        <v/>
      </c>
      <c r="K212" s="25" t="str">
        <f t="shared" si="4"/>
        <v/>
      </c>
      <c r="L212" s="85" t="str">
        <f>IF(C212="no",VLOOKUP(B212,Lists!$R$4:$Z$17,9, FALSE),"Please enter details here")</f>
        <v>Please enter details here</v>
      </c>
      <c r="M212" s="36" t="str">
        <f>IF(ISERROR(VLOOKUP($E212,Lists!$T$4:$Y$44,5,FALSE)),"",VLOOKUP($E212,Lists!$T$4:$Y$44,5,FALSE))</f>
        <v/>
      </c>
      <c r="N212" s="36" t="str">
        <f>IF(ISERROR(VLOOKUP($E212,Lists!$T$4:$Y$44,6,FALSE)),"",VLOOKUP($E212,Lists!$T$4:$Y$44,6,FALSE))</f>
        <v/>
      </c>
    </row>
    <row r="213" spans="1:14" x14ac:dyDescent="0.25">
      <c r="A213" s="12"/>
      <c r="B213" s="18" t="s">
        <v>784</v>
      </c>
      <c r="C213" s="36" t="s">
        <v>1071</v>
      </c>
      <c r="D213" s="14" t="str">
        <f>IF(ISERROR(VLOOKUP($B213,Lists!$R$4:$S$16,2,FALSE)),"",VLOOKUP($B213,Lists!$R$4:$S$16,2,FALSE))</f>
        <v/>
      </c>
      <c r="E213" s="14" t="s">
        <v>805</v>
      </c>
      <c r="F213" s="14" t="s">
        <v>999</v>
      </c>
      <c r="G213" s="25"/>
      <c r="H213" s="25" t="s">
        <v>1117</v>
      </c>
      <c r="I213" s="92" t="str">
        <f>IF(ISERROR(VLOOKUP($B213&amp;" "&amp;$J213,Lists!$AB$4:$AC$16,2,FALSE)),"",VLOOKUP($B213&amp;" "&amp;$J213,Lists!$AB$4:$AC$16,2,FALSE))</f>
        <v/>
      </c>
      <c r="J213" s="25" t="str">
        <f>IF(ISERROR(VLOOKUP($H213,Lists!$L$4:$M$7,2,FALSE)),"",VLOOKUP($H213,Lists!$L$4:$M$7,2,FALSE))</f>
        <v/>
      </c>
      <c r="K213" s="25" t="str">
        <f t="shared" si="4"/>
        <v/>
      </c>
      <c r="L213" s="85" t="str">
        <f>IF(C213="no",VLOOKUP(B213,Lists!$R$4:$Z$17,9, FALSE),"Please enter details here")</f>
        <v>Please enter details here</v>
      </c>
      <c r="M213" s="36" t="str">
        <f>IF(ISERROR(VLOOKUP($E213,Lists!$T$4:$Y$44,5,FALSE)),"",VLOOKUP($E213,Lists!$T$4:$Y$44,5,FALSE))</f>
        <v/>
      </c>
      <c r="N213" s="36" t="str">
        <f>IF(ISERROR(VLOOKUP($E213,Lists!$T$4:$Y$44,6,FALSE)),"",VLOOKUP($E213,Lists!$T$4:$Y$44,6,FALSE))</f>
        <v/>
      </c>
    </row>
    <row r="214" spans="1:14" x14ac:dyDescent="0.25">
      <c r="A214" s="12"/>
      <c r="B214" s="18" t="s">
        <v>784</v>
      </c>
      <c r="C214" s="36" t="s">
        <v>1071</v>
      </c>
      <c r="D214" s="14" t="str">
        <f>IF(ISERROR(VLOOKUP($B214,Lists!$R$4:$S$16,2,FALSE)),"",VLOOKUP($B214,Lists!$R$4:$S$16,2,FALSE))</f>
        <v/>
      </c>
      <c r="E214" s="14" t="s">
        <v>805</v>
      </c>
      <c r="F214" s="14" t="s">
        <v>999</v>
      </c>
      <c r="G214" s="25"/>
      <c r="H214" s="25" t="s">
        <v>1117</v>
      </c>
      <c r="I214" s="92" t="str">
        <f>IF(ISERROR(VLOOKUP($B214&amp;" "&amp;$J214,Lists!$AB$4:$AC$16,2,FALSE)),"",VLOOKUP($B214&amp;" "&amp;$J214,Lists!$AB$4:$AC$16,2,FALSE))</f>
        <v/>
      </c>
      <c r="J214" s="25" t="str">
        <f>IF(ISERROR(VLOOKUP($H214,Lists!$L$4:$M$7,2,FALSE)),"",VLOOKUP($H214,Lists!$L$4:$M$7,2,FALSE))</f>
        <v/>
      </c>
      <c r="K214" s="25" t="str">
        <f t="shared" si="4"/>
        <v/>
      </c>
      <c r="L214" s="85" t="str">
        <f>IF(C214="no",VLOOKUP(B214,Lists!$R$4:$Z$17,9, FALSE),"Please enter details here")</f>
        <v>Please enter details here</v>
      </c>
      <c r="M214" s="36" t="str">
        <f>IF(ISERROR(VLOOKUP($E214,Lists!$T$4:$Y$44,5,FALSE)),"",VLOOKUP($E214,Lists!$T$4:$Y$44,5,FALSE))</f>
        <v/>
      </c>
      <c r="N214" s="36" t="str">
        <f>IF(ISERROR(VLOOKUP($E214,Lists!$T$4:$Y$44,6,FALSE)),"",VLOOKUP($E214,Lists!$T$4:$Y$44,6,FALSE))</f>
        <v/>
      </c>
    </row>
    <row r="215" spans="1:14" x14ac:dyDescent="0.25">
      <c r="A215" s="12"/>
      <c r="B215" s="18" t="s">
        <v>784</v>
      </c>
      <c r="C215" s="36" t="s">
        <v>1071</v>
      </c>
      <c r="D215" s="14" t="str">
        <f>IF(ISERROR(VLOOKUP($B215,Lists!$R$4:$S$16,2,FALSE)),"",VLOOKUP($B215,Lists!$R$4:$S$16,2,FALSE))</f>
        <v/>
      </c>
      <c r="E215" s="14" t="s">
        <v>805</v>
      </c>
      <c r="F215" s="14" t="s">
        <v>999</v>
      </c>
      <c r="G215" s="25"/>
      <c r="H215" s="25" t="s">
        <v>1117</v>
      </c>
      <c r="I215" s="92" t="str">
        <f>IF(ISERROR(VLOOKUP($B215&amp;" "&amp;$J215,Lists!$AB$4:$AC$16,2,FALSE)),"",VLOOKUP($B215&amp;" "&amp;$J215,Lists!$AB$4:$AC$16,2,FALSE))</f>
        <v/>
      </c>
      <c r="J215" s="25" t="str">
        <f>IF(ISERROR(VLOOKUP($H215,Lists!$L$4:$M$7,2,FALSE)),"",VLOOKUP($H215,Lists!$L$4:$M$7,2,FALSE))</f>
        <v/>
      </c>
      <c r="K215" s="25" t="str">
        <f t="shared" si="4"/>
        <v/>
      </c>
      <c r="L215" s="85" t="str">
        <f>IF(C215="no",VLOOKUP(B215,Lists!$R$4:$Z$17,9, FALSE),"Please enter details here")</f>
        <v>Please enter details here</v>
      </c>
      <c r="M215" s="36" t="str">
        <f>IF(ISERROR(VLOOKUP($E215,Lists!$T$4:$Y$44,5,FALSE)),"",VLOOKUP($E215,Lists!$T$4:$Y$44,5,FALSE))</f>
        <v/>
      </c>
      <c r="N215" s="36" t="str">
        <f>IF(ISERROR(VLOOKUP($E215,Lists!$T$4:$Y$44,6,FALSE)),"",VLOOKUP($E215,Lists!$T$4:$Y$44,6,FALSE))</f>
        <v/>
      </c>
    </row>
    <row r="216" spans="1:14" x14ac:dyDescent="0.25">
      <c r="A216" s="12"/>
      <c r="B216" s="18" t="s">
        <v>784</v>
      </c>
      <c r="C216" s="36" t="s">
        <v>1071</v>
      </c>
      <c r="D216" s="14" t="str">
        <f>IF(ISERROR(VLOOKUP($B216,Lists!$R$4:$S$16,2,FALSE)),"",VLOOKUP($B216,Lists!$R$4:$S$16,2,FALSE))</f>
        <v/>
      </c>
      <c r="E216" s="14" t="s">
        <v>805</v>
      </c>
      <c r="F216" s="14" t="s">
        <v>999</v>
      </c>
      <c r="G216" s="25"/>
      <c r="H216" s="25" t="s">
        <v>1117</v>
      </c>
      <c r="I216" s="92" t="str">
        <f>IF(ISERROR(VLOOKUP($B216&amp;" "&amp;$J216,Lists!$AB$4:$AC$16,2,FALSE)),"",VLOOKUP($B216&amp;" "&amp;$J216,Lists!$AB$4:$AC$16,2,FALSE))</f>
        <v/>
      </c>
      <c r="J216" s="25" t="str">
        <f>IF(ISERROR(VLOOKUP($H216,Lists!$L$4:$M$7,2,FALSE)),"",VLOOKUP($H216,Lists!$L$4:$M$7,2,FALSE))</f>
        <v/>
      </c>
      <c r="K216" s="25" t="str">
        <f t="shared" si="4"/>
        <v/>
      </c>
      <c r="L216" s="85" t="str">
        <f>IF(C216="no",VLOOKUP(B216,Lists!$R$4:$Z$17,9, FALSE),"Please enter details here")</f>
        <v>Please enter details here</v>
      </c>
      <c r="M216" s="36" t="str">
        <f>IF(ISERROR(VLOOKUP($E216,Lists!$T$4:$Y$44,5,FALSE)),"",VLOOKUP($E216,Lists!$T$4:$Y$44,5,FALSE))</f>
        <v/>
      </c>
      <c r="N216" s="36" t="str">
        <f>IF(ISERROR(VLOOKUP($E216,Lists!$T$4:$Y$44,6,FALSE)),"",VLOOKUP($E216,Lists!$T$4:$Y$44,6,FALSE))</f>
        <v/>
      </c>
    </row>
    <row r="217" spans="1:14" x14ac:dyDescent="0.25">
      <c r="A217" s="12"/>
      <c r="B217" s="18" t="s">
        <v>784</v>
      </c>
      <c r="C217" s="36" t="s">
        <v>1071</v>
      </c>
      <c r="D217" s="14" t="str">
        <f>IF(ISERROR(VLOOKUP($B217,Lists!$R$4:$S$16,2,FALSE)),"",VLOOKUP($B217,Lists!$R$4:$S$16,2,FALSE))</f>
        <v/>
      </c>
      <c r="E217" s="14" t="s">
        <v>805</v>
      </c>
      <c r="F217" s="14" t="s">
        <v>999</v>
      </c>
      <c r="G217" s="25"/>
      <c r="H217" s="25" t="s">
        <v>1117</v>
      </c>
      <c r="I217" s="92" t="str">
        <f>IF(ISERROR(VLOOKUP($B217&amp;" "&amp;$J217,Lists!$AB$4:$AC$16,2,FALSE)),"",VLOOKUP($B217&amp;" "&amp;$J217,Lists!$AB$4:$AC$16,2,FALSE))</f>
        <v/>
      </c>
      <c r="J217" s="25" t="str">
        <f>IF(ISERROR(VLOOKUP($H217,Lists!$L$4:$M$7,2,FALSE)),"",VLOOKUP($H217,Lists!$L$4:$M$7,2,FALSE))</f>
        <v/>
      </c>
      <c r="K217" s="25" t="str">
        <f t="shared" si="4"/>
        <v/>
      </c>
      <c r="L217" s="85" t="str">
        <f>IF(C217="no",VLOOKUP(B217,Lists!$R$4:$Z$17,9, FALSE),"Please enter details here")</f>
        <v>Please enter details here</v>
      </c>
      <c r="M217" s="36" t="str">
        <f>IF(ISERROR(VLOOKUP($E217,Lists!$T$4:$Y$44,5,FALSE)),"",VLOOKUP($E217,Lists!$T$4:$Y$44,5,FALSE))</f>
        <v/>
      </c>
      <c r="N217" s="36" t="str">
        <f>IF(ISERROR(VLOOKUP($E217,Lists!$T$4:$Y$44,6,FALSE)),"",VLOOKUP($E217,Lists!$T$4:$Y$44,6,FALSE))</f>
        <v/>
      </c>
    </row>
    <row r="218" spans="1:14" x14ac:dyDescent="0.25">
      <c r="A218" s="12"/>
      <c r="B218" s="18" t="s">
        <v>784</v>
      </c>
      <c r="C218" s="36" t="s">
        <v>1071</v>
      </c>
      <c r="D218" s="14" t="str">
        <f>IF(ISERROR(VLOOKUP($B218,Lists!$R$4:$S$16,2,FALSE)),"",VLOOKUP($B218,Lists!$R$4:$S$16,2,FALSE))</f>
        <v/>
      </c>
      <c r="E218" s="14" t="s">
        <v>805</v>
      </c>
      <c r="F218" s="14" t="s">
        <v>999</v>
      </c>
      <c r="G218" s="25"/>
      <c r="H218" s="25" t="s">
        <v>1117</v>
      </c>
      <c r="I218" s="92" t="str">
        <f>IF(ISERROR(VLOOKUP($B218&amp;" "&amp;$J218,Lists!$AB$4:$AC$16,2,FALSE)),"",VLOOKUP($B218&amp;" "&amp;$J218,Lists!$AB$4:$AC$16,2,FALSE))</f>
        <v/>
      </c>
      <c r="J218" s="25" t="str">
        <f>IF(ISERROR(VLOOKUP($H218,Lists!$L$4:$M$7,2,FALSE)),"",VLOOKUP($H218,Lists!$L$4:$M$7,2,FALSE))</f>
        <v/>
      </c>
      <c r="K218" s="25" t="str">
        <f t="shared" si="4"/>
        <v/>
      </c>
      <c r="L218" s="85" t="str">
        <f>IF(C218="no",VLOOKUP(B218,Lists!$R$4:$Z$17,9, FALSE),"Please enter details here")</f>
        <v>Please enter details here</v>
      </c>
      <c r="M218" s="36" t="str">
        <f>IF(ISERROR(VLOOKUP($E218,Lists!$T$4:$Y$44,5,FALSE)),"",VLOOKUP($E218,Lists!$T$4:$Y$44,5,FALSE))</f>
        <v/>
      </c>
      <c r="N218" s="36" t="str">
        <f>IF(ISERROR(VLOOKUP($E218,Lists!$T$4:$Y$44,6,FALSE)),"",VLOOKUP($E218,Lists!$T$4:$Y$44,6,FALSE))</f>
        <v/>
      </c>
    </row>
    <row r="219" spans="1:14" x14ac:dyDescent="0.25">
      <c r="A219" s="12"/>
      <c r="B219" s="18" t="s">
        <v>784</v>
      </c>
      <c r="C219" s="36" t="s">
        <v>1071</v>
      </c>
      <c r="D219" s="14" t="str">
        <f>IF(ISERROR(VLOOKUP($B219,Lists!$R$4:$S$16,2,FALSE)),"",VLOOKUP($B219,Lists!$R$4:$S$16,2,FALSE))</f>
        <v/>
      </c>
      <c r="E219" s="14" t="s">
        <v>805</v>
      </c>
      <c r="F219" s="14" t="s">
        <v>999</v>
      </c>
      <c r="G219" s="25"/>
      <c r="H219" s="25" t="s">
        <v>1117</v>
      </c>
      <c r="I219" s="92" t="str">
        <f>IF(ISERROR(VLOOKUP($B219&amp;" "&amp;$J219,Lists!$AB$4:$AC$16,2,FALSE)),"",VLOOKUP($B219&amp;" "&amp;$J219,Lists!$AB$4:$AC$16,2,FALSE))</f>
        <v/>
      </c>
      <c r="J219" s="25" t="str">
        <f>IF(ISERROR(VLOOKUP($H219,Lists!$L$4:$M$7,2,FALSE)),"",VLOOKUP($H219,Lists!$L$4:$M$7,2,FALSE))</f>
        <v/>
      </c>
      <c r="K219" s="25" t="str">
        <f t="shared" si="4"/>
        <v/>
      </c>
      <c r="L219" s="85" t="str">
        <f>IF(C219="no",VLOOKUP(B219,Lists!$R$4:$Z$17,9, FALSE),"Please enter details here")</f>
        <v>Please enter details here</v>
      </c>
      <c r="M219" s="36" t="str">
        <f>IF(ISERROR(VLOOKUP($E219,Lists!$T$4:$Y$44,5,FALSE)),"",VLOOKUP($E219,Lists!$T$4:$Y$44,5,FALSE))</f>
        <v/>
      </c>
      <c r="N219" s="36" t="str">
        <f>IF(ISERROR(VLOOKUP($E219,Lists!$T$4:$Y$44,6,FALSE)),"",VLOOKUP($E219,Lists!$T$4:$Y$44,6,FALSE))</f>
        <v/>
      </c>
    </row>
    <row r="220" spans="1:14" x14ac:dyDescent="0.25">
      <c r="A220" s="12"/>
      <c r="B220" s="18" t="s">
        <v>784</v>
      </c>
      <c r="C220" s="36" t="s">
        <v>1071</v>
      </c>
      <c r="D220" s="14" t="str">
        <f>IF(ISERROR(VLOOKUP($B220,Lists!$R$4:$S$16,2,FALSE)),"",VLOOKUP($B220,Lists!$R$4:$S$16,2,FALSE))</f>
        <v/>
      </c>
      <c r="E220" s="14" t="s">
        <v>805</v>
      </c>
      <c r="F220" s="14" t="s">
        <v>999</v>
      </c>
      <c r="G220" s="25"/>
      <c r="H220" s="25" t="s">
        <v>1117</v>
      </c>
      <c r="I220" s="92" t="str">
        <f>IF(ISERROR(VLOOKUP($B220&amp;" "&amp;$J220,Lists!$AB$4:$AC$16,2,FALSE)),"",VLOOKUP($B220&amp;" "&amp;$J220,Lists!$AB$4:$AC$16,2,FALSE))</f>
        <v/>
      </c>
      <c r="J220" s="25" t="str">
        <f>IF(ISERROR(VLOOKUP($H220,Lists!$L$4:$M$7,2,FALSE)),"",VLOOKUP($H220,Lists!$L$4:$M$7,2,FALSE))</f>
        <v/>
      </c>
      <c r="K220" s="25" t="str">
        <f t="shared" si="4"/>
        <v/>
      </c>
      <c r="L220" s="85" t="str">
        <f>IF(C220="no",VLOOKUP(B220,Lists!$R$4:$Z$17,9, FALSE),"Please enter details here")</f>
        <v>Please enter details here</v>
      </c>
      <c r="M220" s="36" t="str">
        <f>IF(ISERROR(VLOOKUP($E220,Lists!$T$4:$Y$44,5,FALSE)),"",VLOOKUP($E220,Lists!$T$4:$Y$44,5,FALSE))</f>
        <v/>
      </c>
      <c r="N220" s="36" t="str">
        <f>IF(ISERROR(VLOOKUP($E220,Lists!$T$4:$Y$44,6,FALSE)),"",VLOOKUP($E220,Lists!$T$4:$Y$44,6,FALSE))</f>
        <v/>
      </c>
    </row>
    <row r="221" spans="1:14" x14ac:dyDescent="0.25">
      <c r="A221" s="12"/>
      <c r="B221" s="18" t="s">
        <v>784</v>
      </c>
      <c r="C221" s="36" t="s">
        <v>1071</v>
      </c>
      <c r="D221" s="14" t="str">
        <f>IF(ISERROR(VLOOKUP($B221,Lists!$R$4:$S$16,2,FALSE)),"",VLOOKUP($B221,Lists!$R$4:$S$16,2,FALSE))</f>
        <v/>
      </c>
      <c r="E221" s="14" t="s">
        <v>805</v>
      </c>
      <c r="F221" s="14" t="s">
        <v>999</v>
      </c>
      <c r="G221" s="25"/>
      <c r="H221" s="25" t="s">
        <v>1117</v>
      </c>
      <c r="I221" s="92" t="str">
        <f>IF(ISERROR(VLOOKUP($B221&amp;" "&amp;$J221,Lists!$AB$4:$AC$16,2,FALSE)),"",VLOOKUP($B221&amp;" "&amp;$J221,Lists!$AB$4:$AC$16,2,FALSE))</f>
        <v/>
      </c>
      <c r="J221" s="25" t="str">
        <f>IF(ISERROR(VLOOKUP($H221,Lists!$L$4:$M$7,2,FALSE)),"",VLOOKUP($H221,Lists!$L$4:$M$7,2,FALSE))</f>
        <v/>
      </c>
      <c r="K221" s="25" t="str">
        <f t="shared" si="4"/>
        <v/>
      </c>
      <c r="L221" s="85" t="str">
        <f>IF(C221="no",VLOOKUP(B221,Lists!$R$4:$Z$17,9, FALSE),"Please enter details here")</f>
        <v>Please enter details here</v>
      </c>
      <c r="M221" s="36" t="str">
        <f>IF(ISERROR(VLOOKUP($E221,Lists!$T$4:$Y$44,5,FALSE)),"",VLOOKUP($E221,Lists!$T$4:$Y$44,5,FALSE))</f>
        <v/>
      </c>
      <c r="N221" s="36" t="str">
        <f>IF(ISERROR(VLOOKUP($E221,Lists!$T$4:$Y$44,6,FALSE)),"",VLOOKUP($E221,Lists!$T$4:$Y$44,6,FALSE))</f>
        <v/>
      </c>
    </row>
    <row r="222" spans="1:14" x14ac:dyDescent="0.25">
      <c r="A222" s="12"/>
      <c r="B222" s="18" t="s">
        <v>784</v>
      </c>
      <c r="C222" s="36" t="s">
        <v>1071</v>
      </c>
      <c r="D222" s="14" t="str">
        <f>IF(ISERROR(VLOOKUP($B222,Lists!$R$4:$S$16,2,FALSE)),"",VLOOKUP($B222,Lists!$R$4:$S$16,2,FALSE))</f>
        <v/>
      </c>
      <c r="E222" s="14" t="s">
        <v>805</v>
      </c>
      <c r="F222" s="14" t="s">
        <v>999</v>
      </c>
      <c r="G222" s="25"/>
      <c r="H222" s="25" t="s">
        <v>1117</v>
      </c>
      <c r="I222" s="92" t="str">
        <f>IF(ISERROR(VLOOKUP($B222&amp;" "&amp;$J222,Lists!$AB$4:$AC$16,2,FALSE)),"",VLOOKUP($B222&amp;" "&amp;$J222,Lists!$AB$4:$AC$16,2,FALSE))</f>
        <v/>
      </c>
      <c r="J222" s="25" t="str">
        <f>IF(ISERROR(VLOOKUP($H222,Lists!$L$4:$M$7,2,FALSE)),"",VLOOKUP($H222,Lists!$L$4:$M$7,2,FALSE))</f>
        <v/>
      </c>
      <c r="K222" s="25" t="str">
        <f t="shared" si="4"/>
        <v/>
      </c>
      <c r="L222" s="85" t="str">
        <f>IF(C222="no",VLOOKUP(B222,Lists!$R$4:$Z$17,9, FALSE),"Please enter details here")</f>
        <v>Please enter details here</v>
      </c>
      <c r="M222" s="36" t="str">
        <f>IF(ISERROR(VLOOKUP($E222,Lists!$T$4:$Y$44,5,FALSE)),"",VLOOKUP($E222,Lists!$T$4:$Y$44,5,FALSE))</f>
        <v/>
      </c>
      <c r="N222" s="36" t="str">
        <f>IF(ISERROR(VLOOKUP($E222,Lists!$T$4:$Y$44,6,FALSE)),"",VLOOKUP($E222,Lists!$T$4:$Y$44,6,FALSE))</f>
        <v/>
      </c>
    </row>
    <row r="223" spans="1:14" x14ac:dyDescent="0.25">
      <c r="A223" s="12"/>
      <c r="B223" s="18" t="s">
        <v>784</v>
      </c>
      <c r="C223" s="36" t="s">
        <v>1071</v>
      </c>
      <c r="D223" s="14" t="str">
        <f>IF(ISERROR(VLOOKUP($B223,Lists!$R$4:$S$16,2,FALSE)),"",VLOOKUP($B223,Lists!$R$4:$S$16,2,FALSE))</f>
        <v/>
      </c>
      <c r="E223" s="14" t="s">
        <v>805</v>
      </c>
      <c r="F223" s="14" t="s">
        <v>999</v>
      </c>
      <c r="G223" s="25"/>
      <c r="H223" s="25" t="s">
        <v>1117</v>
      </c>
      <c r="I223" s="92" t="str">
        <f>IF(ISERROR(VLOOKUP($B223&amp;" "&amp;$J223,Lists!$AB$4:$AC$16,2,FALSE)),"",VLOOKUP($B223&amp;" "&amp;$J223,Lists!$AB$4:$AC$16,2,FALSE))</f>
        <v/>
      </c>
      <c r="J223" s="25" t="str">
        <f>IF(ISERROR(VLOOKUP($H223,Lists!$L$4:$M$7,2,FALSE)),"",VLOOKUP($H223,Lists!$L$4:$M$7,2,FALSE))</f>
        <v/>
      </c>
      <c r="K223" s="25" t="str">
        <f t="shared" si="4"/>
        <v/>
      </c>
      <c r="L223" s="85" t="str">
        <f>IF(C223="no",VLOOKUP(B223,Lists!$R$4:$Z$17,9, FALSE),"Please enter details here")</f>
        <v>Please enter details here</v>
      </c>
      <c r="M223" s="36" t="str">
        <f>IF(ISERROR(VLOOKUP($E223,Lists!$T$4:$Y$44,5,FALSE)),"",VLOOKUP($E223,Lists!$T$4:$Y$44,5,FALSE))</f>
        <v/>
      </c>
      <c r="N223" s="36" t="str">
        <f>IF(ISERROR(VLOOKUP($E223,Lists!$T$4:$Y$44,6,FALSE)),"",VLOOKUP($E223,Lists!$T$4:$Y$44,6,FALSE))</f>
        <v/>
      </c>
    </row>
    <row r="224" spans="1:14" x14ac:dyDescent="0.25">
      <c r="A224" s="12"/>
      <c r="B224" s="18" t="s">
        <v>784</v>
      </c>
      <c r="C224" s="36" t="s">
        <v>1071</v>
      </c>
      <c r="D224" s="14" t="str">
        <f>IF(ISERROR(VLOOKUP($B224,Lists!$R$4:$S$16,2,FALSE)),"",VLOOKUP($B224,Lists!$R$4:$S$16,2,FALSE))</f>
        <v/>
      </c>
      <c r="E224" s="14" t="s">
        <v>805</v>
      </c>
      <c r="F224" s="14" t="s">
        <v>999</v>
      </c>
      <c r="G224" s="25"/>
      <c r="H224" s="25" t="s">
        <v>1117</v>
      </c>
      <c r="I224" s="92" t="str">
        <f>IF(ISERROR(VLOOKUP($B224&amp;" "&amp;$J224,Lists!$AB$4:$AC$16,2,FALSE)),"",VLOOKUP($B224&amp;" "&amp;$J224,Lists!$AB$4:$AC$16,2,FALSE))</f>
        <v/>
      </c>
      <c r="J224" s="25" t="str">
        <f>IF(ISERROR(VLOOKUP($H224,Lists!$L$4:$M$7,2,FALSE)),"",VLOOKUP($H224,Lists!$L$4:$M$7,2,FALSE))</f>
        <v/>
      </c>
      <c r="K224" s="25" t="str">
        <f t="shared" si="4"/>
        <v/>
      </c>
      <c r="L224" s="85" t="str">
        <f>IF(C224="no",VLOOKUP(B224,Lists!$R$4:$Z$17,9, FALSE),"Please enter details here")</f>
        <v>Please enter details here</v>
      </c>
      <c r="M224" s="36" t="str">
        <f>IF(ISERROR(VLOOKUP($E224,Lists!$T$4:$Y$44,5,FALSE)),"",VLOOKUP($E224,Lists!$T$4:$Y$44,5,FALSE))</f>
        <v/>
      </c>
      <c r="N224" s="36" t="str">
        <f>IF(ISERROR(VLOOKUP($E224,Lists!$T$4:$Y$44,6,FALSE)),"",VLOOKUP($E224,Lists!$T$4:$Y$44,6,FALSE))</f>
        <v/>
      </c>
    </row>
    <row r="225" spans="1:14" x14ac:dyDescent="0.25">
      <c r="A225" s="12"/>
      <c r="B225" s="18" t="s">
        <v>784</v>
      </c>
      <c r="C225" s="36" t="s">
        <v>1071</v>
      </c>
      <c r="D225" s="14" t="str">
        <f>IF(ISERROR(VLOOKUP($B225,Lists!$R$4:$S$16,2,FALSE)),"",VLOOKUP($B225,Lists!$R$4:$S$16,2,FALSE))</f>
        <v/>
      </c>
      <c r="E225" s="14" t="s">
        <v>805</v>
      </c>
      <c r="F225" s="14" t="s">
        <v>999</v>
      </c>
      <c r="G225" s="25"/>
      <c r="H225" s="25" t="s">
        <v>1117</v>
      </c>
      <c r="I225" s="92" t="str">
        <f>IF(ISERROR(VLOOKUP($B225&amp;" "&amp;$J225,Lists!$AB$4:$AC$16,2,FALSE)),"",VLOOKUP($B225&amp;" "&amp;$J225,Lists!$AB$4:$AC$16,2,FALSE))</f>
        <v/>
      </c>
      <c r="J225" s="25" t="str">
        <f>IF(ISERROR(VLOOKUP($H225,Lists!$L$4:$M$7,2,FALSE)),"",VLOOKUP($H225,Lists!$L$4:$M$7,2,FALSE))</f>
        <v/>
      </c>
      <c r="K225" s="25" t="str">
        <f t="shared" si="4"/>
        <v/>
      </c>
      <c r="L225" s="85" t="str">
        <f>IF(C225="no",VLOOKUP(B225,Lists!$R$4:$Z$17,9, FALSE),"Please enter details here")</f>
        <v>Please enter details here</v>
      </c>
      <c r="M225" s="36" t="str">
        <f>IF(ISERROR(VLOOKUP($E225,Lists!$T$4:$Y$44,5,FALSE)),"",VLOOKUP($E225,Lists!$T$4:$Y$44,5,FALSE))</f>
        <v/>
      </c>
      <c r="N225" s="36" t="str">
        <f>IF(ISERROR(VLOOKUP($E225,Lists!$T$4:$Y$44,6,FALSE)),"",VLOOKUP($E225,Lists!$T$4:$Y$44,6,FALSE))</f>
        <v/>
      </c>
    </row>
    <row r="226" spans="1:14" x14ac:dyDescent="0.25">
      <c r="A226" s="12"/>
      <c r="B226" s="18" t="s">
        <v>784</v>
      </c>
      <c r="C226" s="36" t="s">
        <v>1071</v>
      </c>
      <c r="D226" s="14" t="str">
        <f>IF(ISERROR(VLOOKUP($B226,Lists!$R$4:$S$16,2,FALSE)),"",VLOOKUP($B226,Lists!$R$4:$S$16,2,FALSE))</f>
        <v/>
      </c>
      <c r="E226" s="14" t="s">
        <v>805</v>
      </c>
      <c r="F226" s="14" t="s">
        <v>999</v>
      </c>
      <c r="G226" s="25"/>
      <c r="H226" s="25" t="s">
        <v>1117</v>
      </c>
      <c r="I226" s="92" t="str">
        <f>IF(ISERROR(VLOOKUP($B226&amp;" "&amp;$J226,Lists!$AB$4:$AC$16,2,FALSE)),"",VLOOKUP($B226&amp;" "&amp;$J226,Lists!$AB$4:$AC$16,2,FALSE))</f>
        <v/>
      </c>
      <c r="J226" s="25" t="str">
        <f>IF(ISERROR(VLOOKUP($H226,Lists!$L$4:$M$7,2,FALSE)),"",VLOOKUP($H226,Lists!$L$4:$M$7,2,FALSE))</f>
        <v/>
      </c>
      <c r="K226" s="25" t="str">
        <f t="shared" si="4"/>
        <v/>
      </c>
      <c r="L226" s="85" t="str">
        <f>IF(C226="no",VLOOKUP(B226,Lists!$R$4:$Z$17,9, FALSE),"Please enter details here")</f>
        <v>Please enter details here</v>
      </c>
      <c r="M226" s="36" t="str">
        <f>IF(ISERROR(VLOOKUP($E226,Lists!$T$4:$Y$44,5,FALSE)),"",VLOOKUP($E226,Lists!$T$4:$Y$44,5,FALSE))</f>
        <v/>
      </c>
      <c r="N226" s="36" t="str">
        <f>IF(ISERROR(VLOOKUP($E226,Lists!$T$4:$Y$44,6,FALSE)),"",VLOOKUP($E226,Lists!$T$4:$Y$44,6,FALSE))</f>
        <v/>
      </c>
    </row>
    <row r="227" spans="1:14" x14ac:dyDescent="0.25">
      <c r="A227" s="12"/>
      <c r="B227" s="18" t="s">
        <v>784</v>
      </c>
      <c r="C227" s="36" t="s">
        <v>1071</v>
      </c>
      <c r="D227" s="14" t="str">
        <f>IF(ISERROR(VLOOKUP($B227,Lists!$R$4:$S$16,2,FALSE)),"",VLOOKUP($B227,Lists!$R$4:$S$16,2,FALSE))</f>
        <v/>
      </c>
      <c r="E227" s="14" t="s">
        <v>805</v>
      </c>
      <c r="F227" s="14" t="s">
        <v>999</v>
      </c>
      <c r="G227" s="25"/>
      <c r="H227" s="25" t="s">
        <v>1117</v>
      </c>
      <c r="I227" s="92" t="str">
        <f>IF(ISERROR(VLOOKUP($B227&amp;" "&amp;$J227,Lists!$AB$4:$AC$16,2,FALSE)),"",VLOOKUP($B227&amp;" "&amp;$J227,Lists!$AB$4:$AC$16,2,FALSE))</f>
        <v/>
      </c>
      <c r="J227" s="25" t="str">
        <f>IF(ISERROR(VLOOKUP($H227,Lists!$L$4:$M$7,2,FALSE)),"",VLOOKUP($H227,Lists!$L$4:$M$7,2,FALSE))</f>
        <v/>
      </c>
      <c r="K227" s="25" t="str">
        <f t="shared" si="4"/>
        <v/>
      </c>
      <c r="L227" s="85" t="str">
        <f>IF(C227="no",VLOOKUP(B227,Lists!$R$4:$Z$17,9, FALSE),"Please enter details here")</f>
        <v>Please enter details here</v>
      </c>
      <c r="M227" s="36" t="str">
        <f>IF(ISERROR(VLOOKUP($E227,Lists!$T$4:$Y$44,5,FALSE)),"",VLOOKUP($E227,Lists!$T$4:$Y$44,5,FALSE))</f>
        <v/>
      </c>
      <c r="N227" s="36" t="str">
        <f>IF(ISERROR(VLOOKUP($E227,Lists!$T$4:$Y$44,6,FALSE)),"",VLOOKUP($E227,Lists!$T$4:$Y$44,6,FALSE))</f>
        <v/>
      </c>
    </row>
    <row r="228" spans="1:14" x14ac:dyDescent="0.25">
      <c r="A228" s="12"/>
      <c r="B228" s="18" t="s">
        <v>784</v>
      </c>
      <c r="C228" s="36" t="s">
        <v>1071</v>
      </c>
      <c r="D228" s="14" t="str">
        <f>IF(ISERROR(VLOOKUP($B228,Lists!$R$4:$S$16,2,FALSE)),"",VLOOKUP($B228,Lists!$R$4:$S$16,2,FALSE))</f>
        <v/>
      </c>
      <c r="E228" s="14" t="s">
        <v>805</v>
      </c>
      <c r="F228" s="14" t="s">
        <v>999</v>
      </c>
      <c r="G228" s="25"/>
      <c r="H228" s="25" t="s">
        <v>1117</v>
      </c>
      <c r="I228" s="92" t="str">
        <f>IF(ISERROR(VLOOKUP($B228&amp;" "&amp;$J228,Lists!$AB$4:$AC$16,2,FALSE)),"",VLOOKUP($B228&amp;" "&amp;$J228,Lists!$AB$4:$AC$16,2,FALSE))</f>
        <v/>
      </c>
      <c r="J228" s="25" t="str">
        <f>IF(ISERROR(VLOOKUP($H228,Lists!$L$4:$M$7,2,FALSE)),"",VLOOKUP($H228,Lists!$L$4:$M$7,2,FALSE))</f>
        <v/>
      </c>
      <c r="K228" s="25" t="str">
        <f t="shared" si="4"/>
        <v/>
      </c>
      <c r="L228" s="85" t="str">
        <f>IF(C228="no",VLOOKUP(B228,Lists!$R$4:$Z$17,9, FALSE),"Please enter details here")</f>
        <v>Please enter details here</v>
      </c>
      <c r="M228" s="36" t="str">
        <f>IF(ISERROR(VLOOKUP($E228,Lists!$T$4:$Y$44,5,FALSE)),"",VLOOKUP($E228,Lists!$T$4:$Y$44,5,FALSE))</f>
        <v/>
      </c>
      <c r="N228" s="36" t="str">
        <f>IF(ISERROR(VLOOKUP($E228,Lists!$T$4:$Y$44,6,FALSE)),"",VLOOKUP($E228,Lists!$T$4:$Y$44,6,FALSE))</f>
        <v/>
      </c>
    </row>
    <row r="229" spans="1:14" x14ac:dyDescent="0.25">
      <c r="A229" s="12"/>
      <c r="B229" s="18" t="s">
        <v>784</v>
      </c>
      <c r="C229" s="36" t="s">
        <v>1071</v>
      </c>
      <c r="D229" s="14" t="str">
        <f>IF(ISERROR(VLOOKUP($B229,Lists!$R$4:$S$16,2,FALSE)),"",VLOOKUP($B229,Lists!$R$4:$S$16,2,FALSE))</f>
        <v/>
      </c>
      <c r="E229" s="14" t="s">
        <v>805</v>
      </c>
      <c r="F229" s="14" t="s">
        <v>999</v>
      </c>
      <c r="G229" s="25"/>
      <c r="H229" s="25" t="s">
        <v>1117</v>
      </c>
      <c r="I229" s="92" t="str">
        <f>IF(ISERROR(VLOOKUP($B229&amp;" "&amp;$J229,Lists!$AB$4:$AC$16,2,FALSE)),"",VLOOKUP($B229&amp;" "&amp;$J229,Lists!$AB$4:$AC$16,2,FALSE))</f>
        <v/>
      </c>
      <c r="J229" s="25" t="str">
        <f>IF(ISERROR(VLOOKUP($H229,Lists!$L$4:$M$7,2,FALSE)),"",VLOOKUP($H229,Lists!$L$4:$M$7,2,FALSE))</f>
        <v/>
      </c>
      <c r="K229" s="25" t="str">
        <f t="shared" si="4"/>
        <v/>
      </c>
      <c r="L229" s="85" t="str">
        <f>IF(C229="no",VLOOKUP(B229,Lists!$R$4:$Z$17,9, FALSE),"Please enter details here")</f>
        <v>Please enter details here</v>
      </c>
      <c r="M229" s="36" t="str">
        <f>IF(ISERROR(VLOOKUP($E229,Lists!$T$4:$Y$44,5,FALSE)),"",VLOOKUP($E229,Lists!$T$4:$Y$44,5,FALSE))</f>
        <v/>
      </c>
      <c r="N229" s="36" t="str">
        <f>IF(ISERROR(VLOOKUP($E229,Lists!$T$4:$Y$44,6,FALSE)),"",VLOOKUP($E229,Lists!$T$4:$Y$44,6,FALSE))</f>
        <v/>
      </c>
    </row>
    <row r="230" spans="1:14" x14ac:dyDescent="0.25">
      <c r="A230" s="12"/>
      <c r="B230" s="18" t="s">
        <v>784</v>
      </c>
      <c r="C230" s="36" t="s">
        <v>1071</v>
      </c>
      <c r="D230" s="14" t="str">
        <f>IF(ISERROR(VLOOKUP($B230,Lists!$R$4:$S$16,2,FALSE)),"",VLOOKUP($B230,Lists!$R$4:$S$16,2,FALSE))</f>
        <v/>
      </c>
      <c r="E230" s="14" t="s">
        <v>805</v>
      </c>
      <c r="F230" s="14" t="s">
        <v>999</v>
      </c>
      <c r="G230" s="25"/>
      <c r="H230" s="25" t="s">
        <v>1117</v>
      </c>
      <c r="I230" s="92" t="str">
        <f>IF(ISERROR(VLOOKUP($B230&amp;" "&amp;$J230,Lists!$AB$4:$AC$16,2,FALSE)),"",VLOOKUP($B230&amp;" "&amp;$J230,Lists!$AB$4:$AC$16,2,FALSE))</f>
        <v/>
      </c>
      <c r="J230" s="25" t="str">
        <f>IF(ISERROR(VLOOKUP($H230,Lists!$L$4:$M$7,2,FALSE)),"",VLOOKUP($H230,Lists!$L$4:$M$7,2,FALSE))</f>
        <v/>
      </c>
      <c r="K230" s="25" t="str">
        <f t="shared" si="4"/>
        <v/>
      </c>
      <c r="L230" s="85" t="str">
        <f>IF(C230="no",VLOOKUP(B230,Lists!$R$4:$Z$17,9, FALSE),"Please enter details here")</f>
        <v>Please enter details here</v>
      </c>
      <c r="M230" s="36" t="str">
        <f>IF(ISERROR(VLOOKUP($E230,Lists!$T$4:$Y$44,5,FALSE)),"",VLOOKUP($E230,Lists!$T$4:$Y$44,5,FALSE))</f>
        <v/>
      </c>
      <c r="N230" s="36" t="str">
        <f>IF(ISERROR(VLOOKUP($E230,Lists!$T$4:$Y$44,6,FALSE)),"",VLOOKUP($E230,Lists!$T$4:$Y$44,6,FALSE))</f>
        <v/>
      </c>
    </row>
    <row r="231" spans="1:14" x14ac:dyDescent="0.25">
      <c r="A231" s="12"/>
      <c r="B231" s="18" t="s">
        <v>784</v>
      </c>
      <c r="C231" s="36" t="s">
        <v>1071</v>
      </c>
      <c r="D231" s="14" t="str">
        <f>IF(ISERROR(VLOOKUP($B231,Lists!$R$4:$S$16,2,FALSE)),"",VLOOKUP($B231,Lists!$R$4:$S$16,2,FALSE))</f>
        <v/>
      </c>
      <c r="E231" s="14" t="s">
        <v>805</v>
      </c>
      <c r="F231" s="14" t="s">
        <v>999</v>
      </c>
      <c r="G231" s="25"/>
      <c r="H231" s="25" t="s">
        <v>1117</v>
      </c>
      <c r="I231" s="92" t="str">
        <f>IF(ISERROR(VLOOKUP($B231&amp;" "&amp;$J231,Lists!$AB$4:$AC$16,2,FALSE)),"",VLOOKUP($B231&amp;" "&amp;$J231,Lists!$AB$4:$AC$16,2,FALSE))</f>
        <v/>
      </c>
      <c r="J231" s="25" t="str">
        <f>IF(ISERROR(VLOOKUP($H231,Lists!$L$4:$M$7,2,FALSE)),"",VLOOKUP($H231,Lists!$L$4:$M$7,2,FALSE))</f>
        <v/>
      </c>
      <c r="K231" s="25" t="str">
        <f t="shared" si="4"/>
        <v/>
      </c>
      <c r="L231" s="85" t="str">
        <f>IF(C231="no",VLOOKUP(B231,Lists!$R$4:$Z$17,9, FALSE),"Please enter details here")</f>
        <v>Please enter details here</v>
      </c>
      <c r="M231" s="36" t="str">
        <f>IF(ISERROR(VLOOKUP($E231,Lists!$T$4:$Y$44,5,FALSE)),"",VLOOKUP($E231,Lists!$T$4:$Y$44,5,FALSE))</f>
        <v/>
      </c>
      <c r="N231" s="36" t="str">
        <f>IF(ISERROR(VLOOKUP($E231,Lists!$T$4:$Y$44,6,FALSE)),"",VLOOKUP($E231,Lists!$T$4:$Y$44,6,FALSE))</f>
        <v/>
      </c>
    </row>
    <row r="232" spans="1:14" x14ac:dyDescent="0.25">
      <c r="A232" s="12"/>
      <c r="B232" s="18" t="s">
        <v>784</v>
      </c>
      <c r="C232" s="36" t="s">
        <v>1071</v>
      </c>
      <c r="D232" s="14" t="str">
        <f>IF(ISERROR(VLOOKUP($B232,Lists!$R$4:$S$16,2,FALSE)),"",VLOOKUP($B232,Lists!$R$4:$S$16,2,FALSE))</f>
        <v/>
      </c>
      <c r="E232" s="14" t="s">
        <v>805</v>
      </c>
      <c r="F232" s="14" t="s">
        <v>999</v>
      </c>
      <c r="G232" s="25"/>
      <c r="H232" s="25" t="s">
        <v>1117</v>
      </c>
      <c r="I232" s="92" t="str">
        <f>IF(ISERROR(VLOOKUP($B232&amp;" "&amp;$J232,Lists!$AB$4:$AC$16,2,FALSE)),"",VLOOKUP($B232&amp;" "&amp;$J232,Lists!$AB$4:$AC$16,2,FALSE))</f>
        <v/>
      </c>
      <c r="J232" s="25" t="str">
        <f>IF(ISERROR(VLOOKUP($H232,Lists!$L$4:$M$7,2,FALSE)),"",VLOOKUP($H232,Lists!$L$4:$M$7,2,FALSE))</f>
        <v/>
      </c>
      <c r="K232" s="25" t="str">
        <f t="shared" si="4"/>
        <v/>
      </c>
      <c r="L232" s="85" t="str">
        <f>IF(C232="no",VLOOKUP(B232,Lists!$R$4:$Z$17,9, FALSE),"Please enter details here")</f>
        <v>Please enter details here</v>
      </c>
      <c r="M232" s="36" t="str">
        <f>IF(ISERROR(VLOOKUP($E232,Lists!$T$4:$Y$44,5,FALSE)),"",VLOOKUP($E232,Lists!$T$4:$Y$44,5,FALSE))</f>
        <v/>
      </c>
      <c r="N232" s="36" t="str">
        <f>IF(ISERROR(VLOOKUP($E232,Lists!$T$4:$Y$44,6,FALSE)),"",VLOOKUP($E232,Lists!$T$4:$Y$44,6,FALSE))</f>
        <v/>
      </c>
    </row>
    <row r="233" spans="1:14" x14ac:dyDescent="0.25">
      <c r="A233" s="12"/>
      <c r="B233" s="18" t="s">
        <v>784</v>
      </c>
      <c r="C233" s="36" t="s">
        <v>1071</v>
      </c>
      <c r="D233" s="14" t="str">
        <f>IF(ISERROR(VLOOKUP($B233,Lists!$R$4:$S$16,2,FALSE)),"",VLOOKUP($B233,Lists!$R$4:$S$16,2,FALSE))</f>
        <v/>
      </c>
      <c r="E233" s="14" t="s">
        <v>805</v>
      </c>
      <c r="F233" s="14" t="s">
        <v>999</v>
      </c>
      <c r="G233" s="25"/>
      <c r="H233" s="25" t="s">
        <v>1117</v>
      </c>
      <c r="I233" s="92" t="str">
        <f>IF(ISERROR(VLOOKUP($B233&amp;" "&amp;$J233,Lists!$AB$4:$AC$16,2,FALSE)),"",VLOOKUP($B233&amp;" "&amp;$J233,Lists!$AB$4:$AC$16,2,FALSE))</f>
        <v/>
      </c>
      <c r="J233" s="25" t="str">
        <f>IF(ISERROR(VLOOKUP($H233,Lists!$L$4:$M$7,2,FALSE)),"",VLOOKUP($H233,Lists!$L$4:$M$7,2,FALSE))</f>
        <v/>
      </c>
      <c r="K233" s="25" t="str">
        <f t="shared" si="4"/>
        <v/>
      </c>
      <c r="L233" s="85" t="str">
        <f>IF(C233="no",VLOOKUP(B233,Lists!$R$4:$Z$17,9, FALSE),"Please enter details here")</f>
        <v>Please enter details here</v>
      </c>
      <c r="M233" s="36" t="str">
        <f>IF(ISERROR(VLOOKUP($E233,Lists!$T$4:$Y$44,5,FALSE)),"",VLOOKUP($E233,Lists!$T$4:$Y$44,5,FALSE))</f>
        <v/>
      </c>
      <c r="N233" s="36" t="str">
        <f>IF(ISERROR(VLOOKUP($E233,Lists!$T$4:$Y$44,6,FALSE)),"",VLOOKUP($E233,Lists!$T$4:$Y$44,6,FALSE))</f>
        <v/>
      </c>
    </row>
    <row r="234" spans="1:14" x14ac:dyDescent="0.25">
      <c r="A234" s="12"/>
      <c r="B234" s="18" t="s">
        <v>784</v>
      </c>
      <c r="C234" s="36" t="s">
        <v>1071</v>
      </c>
      <c r="D234" s="14" t="str">
        <f>IF(ISERROR(VLOOKUP($B234,Lists!$R$4:$S$16,2,FALSE)),"",VLOOKUP($B234,Lists!$R$4:$S$16,2,FALSE))</f>
        <v/>
      </c>
      <c r="E234" s="14" t="s">
        <v>805</v>
      </c>
      <c r="F234" s="14" t="s">
        <v>999</v>
      </c>
      <c r="G234" s="25"/>
      <c r="H234" s="25" t="s">
        <v>1117</v>
      </c>
      <c r="I234" s="92" t="str">
        <f>IF(ISERROR(VLOOKUP($B234&amp;" "&amp;$J234,Lists!$AB$4:$AC$16,2,FALSE)),"",VLOOKUP($B234&amp;" "&amp;$J234,Lists!$AB$4:$AC$16,2,FALSE))</f>
        <v/>
      </c>
      <c r="J234" s="25" t="str">
        <f>IF(ISERROR(VLOOKUP($H234,Lists!$L$4:$M$7,2,FALSE)),"",VLOOKUP($H234,Lists!$L$4:$M$7,2,FALSE))</f>
        <v/>
      </c>
      <c r="K234" s="25" t="str">
        <f t="shared" si="4"/>
        <v/>
      </c>
      <c r="L234" s="85" t="str">
        <f>IF(C234="no",VLOOKUP(B234,Lists!$R$4:$Z$17,9, FALSE),"Please enter details here")</f>
        <v>Please enter details here</v>
      </c>
      <c r="M234" s="36" t="str">
        <f>IF(ISERROR(VLOOKUP($E234,Lists!$T$4:$Y$44,5,FALSE)),"",VLOOKUP($E234,Lists!$T$4:$Y$44,5,FALSE))</f>
        <v/>
      </c>
      <c r="N234" s="36" t="str">
        <f>IF(ISERROR(VLOOKUP($E234,Lists!$T$4:$Y$44,6,FALSE)),"",VLOOKUP($E234,Lists!$T$4:$Y$44,6,FALSE))</f>
        <v/>
      </c>
    </row>
    <row r="235" spans="1:14" x14ac:dyDescent="0.25">
      <c r="A235" s="12"/>
      <c r="B235" s="18" t="s">
        <v>784</v>
      </c>
      <c r="C235" s="36" t="s">
        <v>1071</v>
      </c>
      <c r="D235" s="14" t="str">
        <f>IF(ISERROR(VLOOKUP($B235,Lists!$R$4:$S$16,2,FALSE)),"",VLOOKUP($B235,Lists!$R$4:$S$16,2,FALSE))</f>
        <v/>
      </c>
      <c r="E235" s="14" t="s">
        <v>805</v>
      </c>
      <c r="F235" s="14" t="s">
        <v>999</v>
      </c>
      <c r="G235" s="25"/>
      <c r="H235" s="25" t="s">
        <v>1117</v>
      </c>
      <c r="I235" s="92" t="str">
        <f>IF(ISERROR(VLOOKUP($B235&amp;" "&amp;$J235,Lists!$AB$4:$AC$16,2,FALSE)),"",VLOOKUP($B235&amp;" "&amp;$J235,Lists!$AB$4:$AC$16,2,FALSE))</f>
        <v/>
      </c>
      <c r="J235" s="25" t="str">
        <f>IF(ISERROR(VLOOKUP($H235,Lists!$L$4:$M$7,2,FALSE)),"",VLOOKUP($H235,Lists!$L$4:$M$7,2,FALSE))</f>
        <v/>
      </c>
      <c r="K235" s="25" t="str">
        <f t="shared" si="4"/>
        <v/>
      </c>
      <c r="L235" s="85" t="str">
        <f>IF(C235="no",VLOOKUP(B235,Lists!$R$4:$Z$17,9, FALSE),"Please enter details here")</f>
        <v>Please enter details here</v>
      </c>
      <c r="M235" s="36" t="str">
        <f>IF(ISERROR(VLOOKUP($E235,Lists!$T$4:$Y$44,5,FALSE)),"",VLOOKUP($E235,Lists!$T$4:$Y$44,5,FALSE))</f>
        <v/>
      </c>
      <c r="N235" s="36" t="str">
        <f>IF(ISERROR(VLOOKUP($E235,Lists!$T$4:$Y$44,6,FALSE)),"",VLOOKUP($E235,Lists!$T$4:$Y$44,6,FALSE))</f>
        <v/>
      </c>
    </row>
    <row r="236" spans="1:14" x14ac:dyDescent="0.25">
      <c r="A236" s="12"/>
      <c r="B236" s="18" t="s">
        <v>784</v>
      </c>
      <c r="C236" s="36" t="s">
        <v>1071</v>
      </c>
      <c r="D236" s="14" t="str">
        <f>IF(ISERROR(VLOOKUP($B236,Lists!$R$4:$S$16,2,FALSE)),"",VLOOKUP($B236,Lists!$R$4:$S$16,2,FALSE))</f>
        <v/>
      </c>
      <c r="E236" s="14" t="s">
        <v>805</v>
      </c>
      <c r="F236" s="14" t="s">
        <v>999</v>
      </c>
      <c r="G236" s="25"/>
      <c r="H236" s="25" t="s">
        <v>1117</v>
      </c>
      <c r="I236" s="92" t="str">
        <f>IF(ISERROR(VLOOKUP($B236&amp;" "&amp;$J236,Lists!$AB$4:$AC$16,2,FALSE)),"",VLOOKUP($B236&amp;" "&amp;$J236,Lists!$AB$4:$AC$16,2,FALSE))</f>
        <v/>
      </c>
      <c r="J236" s="25" t="str">
        <f>IF(ISERROR(VLOOKUP($H236,Lists!$L$4:$M$7,2,FALSE)),"",VLOOKUP($H236,Lists!$L$4:$M$7,2,FALSE))</f>
        <v/>
      </c>
      <c r="K236" s="25" t="str">
        <f t="shared" si="4"/>
        <v/>
      </c>
      <c r="L236" s="85" t="str">
        <f>IF(C236="no",VLOOKUP(B236,Lists!$R$4:$Z$17,9, FALSE),"Please enter details here")</f>
        <v>Please enter details here</v>
      </c>
      <c r="M236" s="36" t="str">
        <f>IF(ISERROR(VLOOKUP($E236,Lists!$T$4:$Y$44,5,FALSE)),"",VLOOKUP($E236,Lists!$T$4:$Y$44,5,FALSE))</f>
        <v/>
      </c>
      <c r="N236" s="36" t="str">
        <f>IF(ISERROR(VLOOKUP($E236,Lists!$T$4:$Y$44,6,FALSE)),"",VLOOKUP($E236,Lists!$T$4:$Y$44,6,FALSE))</f>
        <v/>
      </c>
    </row>
    <row r="237" spans="1:14" x14ac:dyDescent="0.25">
      <c r="A237" s="12"/>
      <c r="B237" s="18" t="s">
        <v>784</v>
      </c>
      <c r="C237" s="36" t="s">
        <v>1071</v>
      </c>
      <c r="D237" s="14" t="str">
        <f>IF(ISERROR(VLOOKUP($B237,Lists!$R$4:$S$16,2,FALSE)),"",VLOOKUP($B237,Lists!$R$4:$S$16,2,FALSE))</f>
        <v/>
      </c>
      <c r="E237" s="14" t="s">
        <v>805</v>
      </c>
      <c r="F237" s="14" t="s">
        <v>999</v>
      </c>
      <c r="G237" s="25"/>
      <c r="H237" s="25" t="s">
        <v>1117</v>
      </c>
      <c r="I237" s="92" t="str">
        <f>IF(ISERROR(VLOOKUP($B237&amp;" "&amp;$J237,Lists!$AB$4:$AC$16,2,FALSE)),"",VLOOKUP($B237&amp;" "&amp;$J237,Lists!$AB$4:$AC$16,2,FALSE))</f>
        <v/>
      </c>
      <c r="J237" s="25" t="str">
        <f>IF(ISERROR(VLOOKUP($H237,Lists!$L$4:$M$7,2,FALSE)),"",VLOOKUP($H237,Lists!$L$4:$M$7,2,FALSE))</f>
        <v/>
      </c>
      <c r="K237" s="25" t="str">
        <f t="shared" si="4"/>
        <v/>
      </c>
      <c r="L237" s="85" t="str">
        <f>IF(C237="no",VLOOKUP(B237,Lists!$R$4:$Z$17,9, FALSE),"Please enter details here")</f>
        <v>Please enter details here</v>
      </c>
      <c r="M237" s="36" t="str">
        <f>IF(ISERROR(VLOOKUP($E237,Lists!$T$4:$Y$44,5,FALSE)),"",VLOOKUP($E237,Lists!$T$4:$Y$44,5,FALSE))</f>
        <v/>
      </c>
      <c r="N237" s="36" t="str">
        <f>IF(ISERROR(VLOOKUP($E237,Lists!$T$4:$Y$44,6,FALSE)),"",VLOOKUP($E237,Lists!$T$4:$Y$44,6,FALSE))</f>
        <v/>
      </c>
    </row>
    <row r="238" spans="1:14" x14ac:dyDescent="0.25">
      <c r="A238" s="12"/>
      <c r="B238" s="18" t="s">
        <v>784</v>
      </c>
      <c r="C238" s="36" t="s">
        <v>1071</v>
      </c>
      <c r="D238" s="14" t="str">
        <f>IF(ISERROR(VLOOKUP($B238,Lists!$R$4:$S$16,2,FALSE)),"",VLOOKUP($B238,Lists!$R$4:$S$16,2,FALSE))</f>
        <v/>
      </c>
      <c r="E238" s="14" t="s">
        <v>805</v>
      </c>
      <c r="F238" s="14" t="s">
        <v>999</v>
      </c>
      <c r="G238" s="25"/>
      <c r="H238" s="25" t="s">
        <v>1117</v>
      </c>
      <c r="I238" s="92" t="str">
        <f>IF(ISERROR(VLOOKUP($B238&amp;" "&amp;$J238,Lists!$AB$4:$AC$16,2,FALSE)),"",VLOOKUP($B238&amp;" "&amp;$J238,Lists!$AB$4:$AC$16,2,FALSE))</f>
        <v/>
      </c>
      <c r="J238" s="25" t="str">
        <f>IF(ISERROR(VLOOKUP($H238,Lists!$L$4:$M$7,2,FALSE)),"",VLOOKUP($H238,Lists!$L$4:$M$7,2,FALSE))</f>
        <v/>
      </c>
      <c r="K238" s="25" t="str">
        <f t="shared" si="4"/>
        <v/>
      </c>
      <c r="L238" s="85" t="str">
        <f>IF(C238="no",VLOOKUP(B238,Lists!$R$4:$Z$17,9, FALSE),"Please enter details here")</f>
        <v>Please enter details here</v>
      </c>
      <c r="M238" s="36" t="str">
        <f>IF(ISERROR(VLOOKUP($E238,Lists!$T$4:$Y$44,5,FALSE)),"",VLOOKUP($E238,Lists!$T$4:$Y$44,5,FALSE))</f>
        <v/>
      </c>
      <c r="N238" s="36" t="str">
        <f>IF(ISERROR(VLOOKUP($E238,Lists!$T$4:$Y$44,6,FALSE)),"",VLOOKUP($E238,Lists!$T$4:$Y$44,6,FALSE))</f>
        <v/>
      </c>
    </row>
    <row r="239" spans="1:14" x14ac:dyDescent="0.25">
      <c r="A239" s="12"/>
      <c r="B239" s="18" t="s">
        <v>784</v>
      </c>
      <c r="C239" s="36" t="s">
        <v>1071</v>
      </c>
      <c r="D239" s="14" t="str">
        <f>IF(ISERROR(VLOOKUP($B239,Lists!$R$4:$S$16,2,FALSE)),"",VLOOKUP($B239,Lists!$R$4:$S$16,2,FALSE))</f>
        <v/>
      </c>
      <c r="E239" s="14" t="s">
        <v>805</v>
      </c>
      <c r="F239" s="14" t="s">
        <v>999</v>
      </c>
      <c r="G239" s="25"/>
      <c r="H239" s="25" t="s">
        <v>1117</v>
      </c>
      <c r="I239" s="92" t="str">
        <f>IF(ISERROR(VLOOKUP($B239&amp;" "&amp;$J239,Lists!$AB$4:$AC$16,2,FALSE)),"",VLOOKUP($B239&amp;" "&amp;$J239,Lists!$AB$4:$AC$16,2,FALSE))</f>
        <v/>
      </c>
      <c r="J239" s="25" t="str">
        <f>IF(ISERROR(VLOOKUP($H239,Lists!$L$4:$M$7,2,FALSE)),"",VLOOKUP($H239,Lists!$L$4:$M$7,2,FALSE))</f>
        <v/>
      </c>
      <c r="K239" s="25" t="str">
        <f t="shared" si="4"/>
        <v/>
      </c>
      <c r="L239" s="85" t="str">
        <f>IF(C239="no",VLOOKUP(B239,Lists!$R$4:$Z$17,9, FALSE),"Please enter details here")</f>
        <v>Please enter details here</v>
      </c>
      <c r="M239" s="36" t="str">
        <f>IF(ISERROR(VLOOKUP($E239,Lists!$T$4:$Y$44,5,FALSE)),"",VLOOKUP($E239,Lists!$T$4:$Y$44,5,FALSE))</f>
        <v/>
      </c>
      <c r="N239" s="36" t="str">
        <f>IF(ISERROR(VLOOKUP($E239,Lists!$T$4:$Y$44,6,FALSE)),"",VLOOKUP($E239,Lists!$T$4:$Y$44,6,FALSE))</f>
        <v/>
      </c>
    </row>
    <row r="240" spans="1:14" x14ac:dyDescent="0.25">
      <c r="A240" s="12"/>
      <c r="B240" s="18" t="s">
        <v>784</v>
      </c>
      <c r="C240" s="36" t="s">
        <v>1071</v>
      </c>
      <c r="D240" s="14" t="str">
        <f>IF(ISERROR(VLOOKUP($B240,Lists!$R$4:$S$16,2,FALSE)),"",VLOOKUP($B240,Lists!$R$4:$S$16,2,FALSE))</f>
        <v/>
      </c>
      <c r="E240" s="14" t="s">
        <v>805</v>
      </c>
      <c r="F240" s="14" t="s">
        <v>999</v>
      </c>
      <c r="G240" s="25"/>
      <c r="H240" s="25" t="s">
        <v>1117</v>
      </c>
      <c r="I240" s="92" t="str">
        <f>IF(ISERROR(VLOOKUP($B240&amp;" "&amp;$J240,Lists!$AB$4:$AC$16,2,FALSE)),"",VLOOKUP($B240&amp;" "&amp;$J240,Lists!$AB$4:$AC$16,2,FALSE))</f>
        <v/>
      </c>
      <c r="J240" s="25" t="str">
        <f>IF(ISERROR(VLOOKUP($H240,Lists!$L$4:$M$7,2,FALSE)),"",VLOOKUP($H240,Lists!$L$4:$M$7,2,FALSE))</f>
        <v/>
      </c>
      <c r="K240" s="25" t="str">
        <f t="shared" si="4"/>
        <v/>
      </c>
      <c r="L240" s="85" t="str">
        <f>IF(C240="no",VLOOKUP(B240,Lists!$R$4:$Z$17,9, FALSE),"Please enter details here")</f>
        <v>Please enter details here</v>
      </c>
      <c r="M240" s="36" t="str">
        <f>IF(ISERROR(VLOOKUP($E240,Lists!$T$4:$Y$44,5,FALSE)),"",VLOOKUP($E240,Lists!$T$4:$Y$44,5,FALSE))</f>
        <v/>
      </c>
      <c r="N240" s="36" t="str">
        <f>IF(ISERROR(VLOOKUP($E240,Lists!$T$4:$Y$44,6,FALSE)),"",VLOOKUP($E240,Lists!$T$4:$Y$44,6,FALSE))</f>
        <v/>
      </c>
    </row>
    <row r="241" spans="1:14" x14ac:dyDescent="0.25">
      <c r="A241" s="12"/>
      <c r="B241" s="18" t="s">
        <v>784</v>
      </c>
      <c r="C241" s="36" t="s">
        <v>1071</v>
      </c>
      <c r="D241" s="14" t="str">
        <f>IF(ISERROR(VLOOKUP($B241,Lists!$R$4:$S$16,2,FALSE)),"",VLOOKUP($B241,Lists!$R$4:$S$16,2,FALSE))</f>
        <v/>
      </c>
      <c r="E241" s="14" t="s">
        <v>805</v>
      </c>
      <c r="F241" s="14" t="s">
        <v>999</v>
      </c>
      <c r="G241" s="25"/>
      <c r="H241" s="25" t="s">
        <v>1117</v>
      </c>
      <c r="I241" s="92" t="str">
        <f>IF(ISERROR(VLOOKUP($B241&amp;" "&amp;$J241,Lists!$AB$4:$AC$16,2,FALSE)),"",VLOOKUP($B241&amp;" "&amp;$J241,Lists!$AB$4:$AC$16,2,FALSE))</f>
        <v/>
      </c>
      <c r="J241" s="25" t="str">
        <f>IF(ISERROR(VLOOKUP($H241,Lists!$L$4:$M$7,2,FALSE)),"",VLOOKUP($H241,Lists!$L$4:$M$7,2,FALSE))</f>
        <v/>
      </c>
      <c r="K241" s="25" t="str">
        <f t="shared" si="4"/>
        <v/>
      </c>
      <c r="L241" s="85" t="str">
        <f>IF(C241="no",VLOOKUP(B241,Lists!$R$4:$Z$17,9, FALSE),"Please enter details here")</f>
        <v>Please enter details here</v>
      </c>
      <c r="M241" s="36" t="str">
        <f>IF(ISERROR(VLOOKUP($E241,Lists!$T$4:$Y$44,5,FALSE)),"",VLOOKUP($E241,Lists!$T$4:$Y$44,5,FALSE))</f>
        <v/>
      </c>
      <c r="N241" s="36" t="str">
        <f>IF(ISERROR(VLOOKUP($E241,Lists!$T$4:$Y$44,6,FALSE)),"",VLOOKUP($E241,Lists!$T$4:$Y$44,6,FALSE))</f>
        <v/>
      </c>
    </row>
    <row r="242" spans="1:14" x14ac:dyDescent="0.25">
      <c r="A242" s="12"/>
      <c r="B242" s="18" t="s">
        <v>784</v>
      </c>
      <c r="C242" s="36" t="s">
        <v>1071</v>
      </c>
      <c r="D242" s="14" t="str">
        <f>IF(ISERROR(VLOOKUP($B242,Lists!$R$4:$S$16,2,FALSE)),"",VLOOKUP($B242,Lists!$R$4:$S$16,2,FALSE))</f>
        <v/>
      </c>
      <c r="E242" s="14" t="s">
        <v>805</v>
      </c>
      <c r="F242" s="14" t="s">
        <v>999</v>
      </c>
      <c r="G242" s="25"/>
      <c r="H242" s="25" t="s">
        <v>1117</v>
      </c>
      <c r="I242" s="92" t="str">
        <f>IF(ISERROR(VLOOKUP($B242&amp;" "&amp;$J242,Lists!$AB$4:$AC$16,2,FALSE)),"",VLOOKUP($B242&amp;" "&amp;$J242,Lists!$AB$4:$AC$16,2,FALSE))</f>
        <v/>
      </c>
      <c r="J242" s="25" t="str">
        <f>IF(ISERROR(VLOOKUP($H242,Lists!$L$4:$M$7,2,FALSE)),"",VLOOKUP($H242,Lists!$L$4:$M$7,2,FALSE))</f>
        <v/>
      </c>
      <c r="K242" s="25" t="str">
        <f t="shared" si="4"/>
        <v/>
      </c>
      <c r="L242" s="85" t="str">
        <f>IF(C242="no",VLOOKUP(B242,Lists!$R$4:$Z$17,9, FALSE),"Please enter details here")</f>
        <v>Please enter details here</v>
      </c>
      <c r="M242" s="36" t="str">
        <f>IF(ISERROR(VLOOKUP($E242,Lists!$T$4:$Y$44,5,FALSE)),"",VLOOKUP($E242,Lists!$T$4:$Y$44,5,FALSE))</f>
        <v/>
      </c>
      <c r="N242" s="36" t="str">
        <f>IF(ISERROR(VLOOKUP($E242,Lists!$T$4:$Y$44,6,FALSE)),"",VLOOKUP($E242,Lists!$T$4:$Y$44,6,FALSE))</f>
        <v/>
      </c>
    </row>
    <row r="243" spans="1:14" x14ac:dyDescent="0.25">
      <c r="A243" s="12"/>
      <c r="B243" s="18" t="s">
        <v>784</v>
      </c>
      <c r="C243" s="36" t="s">
        <v>1071</v>
      </c>
      <c r="D243" s="14" t="str">
        <f>IF(ISERROR(VLOOKUP($B243,Lists!$R$4:$S$16,2,FALSE)),"",VLOOKUP($B243,Lists!$R$4:$S$16,2,FALSE))</f>
        <v/>
      </c>
      <c r="E243" s="14" t="s">
        <v>805</v>
      </c>
      <c r="F243" s="14" t="s">
        <v>999</v>
      </c>
      <c r="G243" s="25"/>
      <c r="H243" s="25" t="s">
        <v>1117</v>
      </c>
      <c r="I243" s="92" t="str">
        <f>IF(ISERROR(VLOOKUP($B243&amp;" "&amp;$J243,Lists!$AB$4:$AC$16,2,FALSE)),"",VLOOKUP($B243&amp;" "&amp;$J243,Lists!$AB$4:$AC$16,2,FALSE))</f>
        <v/>
      </c>
      <c r="J243" s="25" t="str">
        <f>IF(ISERROR(VLOOKUP($H243,Lists!$L$4:$M$7,2,FALSE)),"",VLOOKUP($H243,Lists!$L$4:$M$7,2,FALSE))</f>
        <v/>
      </c>
      <c r="K243" s="25" t="str">
        <f t="shared" si="4"/>
        <v/>
      </c>
      <c r="L243" s="85" t="str">
        <f>IF(C243="no",VLOOKUP(B243,Lists!$R$4:$Z$17,9, FALSE),"Please enter details here")</f>
        <v>Please enter details here</v>
      </c>
      <c r="M243" s="36" t="str">
        <f>IF(ISERROR(VLOOKUP($E243,Lists!$T$4:$Y$44,5,FALSE)),"",VLOOKUP($E243,Lists!$T$4:$Y$44,5,FALSE))</f>
        <v/>
      </c>
      <c r="N243" s="36" t="str">
        <f>IF(ISERROR(VLOOKUP($E243,Lists!$T$4:$Y$44,6,FALSE)),"",VLOOKUP($E243,Lists!$T$4:$Y$44,6,FALSE))</f>
        <v/>
      </c>
    </row>
    <row r="244" spans="1:14" x14ac:dyDescent="0.25">
      <c r="A244" s="12"/>
      <c r="B244" s="18" t="s">
        <v>784</v>
      </c>
      <c r="C244" s="36" t="s">
        <v>1071</v>
      </c>
      <c r="D244" s="14" t="str">
        <f>IF(ISERROR(VLOOKUP($B244,Lists!$R$4:$S$16,2,FALSE)),"",VLOOKUP($B244,Lists!$R$4:$S$16,2,FALSE))</f>
        <v/>
      </c>
      <c r="E244" s="14" t="s">
        <v>805</v>
      </c>
      <c r="F244" s="14" t="s">
        <v>999</v>
      </c>
      <c r="G244" s="25"/>
      <c r="H244" s="25" t="s">
        <v>1117</v>
      </c>
      <c r="I244" s="92" t="str">
        <f>IF(ISERROR(VLOOKUP($B244&amp;" "&amp;$J244,Lists!$AB$4:$AC$16,2,FALSE)),"",VLOOKUP($B244&amp;" "&amp;$J244,Lists!$AB$4:$AC$16,2,FALSE))</f>
        <v/>
      </c>
      <c r="J244" s="25" t="str">
        <f>IF(ISERROR(VLOOKUP($H244,Lists!$L$4:$M$7,2,FALSE)),"",VLOOKUP($H244,Lists!$L$4:$M$7,2,FALSE))</f>
        <v/>
      </c>
      <c r="K244" s="25" t="str">
        <f t="shared" si="4"/>
        <v/>
      </c>
      <c r="L244" s="85" t="str">
        <f>IF(C244="no",VLOOKUP(B244,Lists!$R$4:$Z$17,9, FALSE),"Please enter details here")</f>
        <v>Please enter details here</v>
      </c>
      <c r="M244" s="36" t="str">
        <f>IF(ISERROR(VLOOKUP($E244,Lists!$T$4:$Y$44,5,FALSE)),"",VLOOKUP($E244,Lists!$T$4:$Y$44,5,FALSE))</f>
        <v/>
      </c>
      <c r="N244" s="36" t="str">
        <f>IF(ISERROR(VLOOKUP($E244,Lists!$T$4:$Y$44,6,FALSE)),"",VLOOKUP($E244,Lists!$T$4:$Y$44,6,FALSE))</f>
        <v/>
      </c>
    </row>
    <row r="245" spans="1:14" x14ac:dyDescent="0.25">
      <c r="A245" s="12"/>
      <c r="B245" s="18" t="s">
        <v>784</v>
      </c>
      <c r="C245" s="36" t="s">
        <v>1071</v>
      </c>
      <c r="D245" s="14" t="str">
        <f>IF(ISERROR(VLOOKUP($B245,Lists!$R$4:$S$16,2,FALSE)),"",VLOOKUP($B245,Lists!$R$4:$S$16,2,FALSE))</f>
        <v/>
      </c>
      <c r="E245" s="14" t="s">
        <v>805</v>
      </c>
      <c r="F245" s="14" t="s">
        <v>999</v>
      </c>
      <c r="G245" s="25"/>
      <c r="H245" s="25" t="s">
        <v>1117</v>
      </c>
      <c r="I245" s="92" t="str">
        <f>IF(ISERROR(VLOOKUP($B245&amp;" "&amp;$J245,Lists!$AB$4:$AC$16,2,FALSE)),"",VLOOKUP($B245&amp;" "&amp;$J245,Lists!$AB$4:$AC$16,2,FALSE))</f>
        <v/>
      </c>
      <c r="J245" s="25" t="str">
        <f>IF(ISERROR(VLOOKUP($H245,Lists!$L$4:$M$7,2,FALSE)),"",VLOOKUP($H245,Lists!$L$4:$M$7,2,FALSE))</f>
        <v/>
      </c>
      <c r="K245" s="25" t="str">
        <f t="shared" si="4"/>
        <v/>
      </c>
      <c r="L245" s="85" t="str">
        <f>IF(C245="no",VLOOKUP(B245,Lists!$R$4:$Z$17,9, FALSE),"Please enter details here")</f>
        <v>Please enter details here</v>
      </c>
      <c r="M245" s="36" t="str">
        <f>IF(ISERROR(VLOOKUP($E245,Lists!$T$4:$Y$44,5,FALSE)),"",VLOOKUP($E245,Lists!$T$4:$Y$44,5,FALSE))</f>
        <v/>
      </c>
      <c r="N245" s="36" t="str">
        <f>IF(ISERROR(VLOOKUP($E245,Lists!$T$4:$Y$44,6,FALSE)),"",VLOOKUP($E245,Lists!$T$4:$Y$44,6,FALSE))</f>
        <v/>
      </c>
    </row>
    <row r="246" spans="1:14" x14ac:dyDescent="0.25">
      <c r="A246" s="12"/>
      <c r="B246" s="18" t="s">
        <v>784</v>
      </c>
      <c r="C246" s="36" t="s">
        <v>1071</v>
      </c>
      <c r="D246" s="14" t="str">
        <f>IF(ISERROR(VLOOKUP($B246,Lists!$R$4:$S$16,2,FALSE)),"",VLOOKUP($B246,Lists!$R$4:$S$16,2,FALSE))</f>
        <v/>
      </c>
      <c r="E246" s="14" t="s">
        <v>805</v>
      </c>
      <c r="F246" s="14" t="s">
        <v>999</v>
      </c>
      <c r="G246" s="25"/>
      <c r="H246" s="25" t="s">
        <v>1117</v>
      </c>
      <c r="I246" s="92" t="str">
        <f>IF(ISERROR(VLOOKUP($B246&amp;" "&amp;$J246,Lists!$AB$4:$AC$16,2,FALSE)),"",VLOOKUP($B246&amp;" "&amp;$J246,Lists!$AB$4:$AC$16,2,FALSE))</f>
        <v/>
      </c>
      <c r="J246" s="25" t="str">
        <f>IF(ISERROR(VLOOKUP($H246,Lists!$L$4:$M$7,2,FALSE)),"",VLOOKUP($H246,Lists!$L$4:$M$7,2,FALSE))</f>
        <v/>
      </c>
      <c r="K246" s="25" t="str">
        <f t="shared" si="4"/>
        <v/>
      </c>
      <c r="L246" s="85" t="str">
        <f>IF(C246="no",VLOOKUP(B246,Lists!$R$4:$Z$17,9, FALSE),"Please enter details here")</f>
        <v>Please enter details here</v>
      </c>
      <c r="M246" s="36" t="str">
        <f>IF(ISERROR(VLOOKUP($E246,Lists!$T$4:$Y$44,5,FALSE)),"",VLOOKUP($E246,Lists!$T$4:$Y$44,5,FALSE))</f>
        <v/>
      </c>
      <c r="N246" s="36" t="str">
        <f>IF(ISERROR(VLOOKUP($E246,Lists!$T$4:$Y$44,6,FALSE)),"",VLOOKUP($E246,Lists!$T$4:$Y$44,6,FALSE))</f>
        <v/>
      </c>
    </row>
    <row r="247" spans="1:14" x14ac:dyDescent="0.25">
      <c r="A247" s="12"/>
      <c r="B247" s="18" t="s">
        <v>784</v>
      </c>
      <c r="C247" s="36" t="s">
        <v>1071</v>
      </c>
      <c r="D247" s="14" t="str">
        <f>IF(ISERROR(VLOOKUP($B247,Lists!$R$4:$S$16,2,FALSE)),"",VLOOKUP($B247,Lists!$R$4:$S$16,2,FALSE))</f>
        <v/>
      </c>
      <c r="E247" s="14" t="s">
        <v>805</v>
      </c>
      <c r="F247" s="14" t="s">
        <v>999</v>
      </c>
      <c r="G247" s="25"/>
      <c r="H247" s="25" t="s">
        <v>1117</v>
      </c>
      <c r="I247" s="92" t="str">
        <f>IF(ISERROR(VLOOKUP($B247&amp;" "&amp;$J247,Lists!$AB$4:$AC$16,2,FALSE)),"",VLOOKUP($B247&amp;" "&amp;$J247,Lists!$AB$4:$AC$16,2,FALSE))</f>
        <v/>
      </c>
      <c r="J247" s="25" t="str">
        <f>IF(ISERROR(VLOOKUP($H247,Lists!$L$4:$M$7,2,FALSE)),"",VLOOKUP($H247,Lists!$L$4:$M$7,2,FALSE))</f>
        <v/>
      </c>
      <c r="K247" s="25" t="str">
        <f t="shared" si="4"/>
        <v/>
      </c>
      <c r="L247" s="85" t="str">
        <f>IF(C247="no",VLOOKUP(B247,Lists!$R$4:$Z$17,9, FALSE),"Please enter details here")</f>
        <v>Please enter details here</v>
      </c>
      <c r="M247" s="36" t="str">
        <f>IF(ISERROR(VLOOKUP($E247,Lists!$T$4:$Y$44,5,FALSE)),"",VLOOKUP($E247,Lists!$T$4:$Y$44,5,FALSE))</f>
        <v/>
      </c>
      <c r="N247" s="36" t="str">
        <f>IF(ISERROR(VLOOKUP($E247,Lists!$T$4:$Y$44,6,FALSE)),"",VLOOKUP($E247,Lists!$T$4:$Y$44,6,FALSE))</f>
        <v/>
      </c>
    </row>
    <row r="248" spans="1:14" x14ac:dyDescent="0.25">
      <c r="A248" s="12"/>
      <c r="B248" s="18" t="s">
        <v>784</v>
      </c>
      <c r="C248" s="36" t="s">
        <v>1071</v>
      </c>
      <c r="D248" s="14" t="str">
        <f>IF(ISERROR(VLOOKUP($B248,Lists!$R$4:$S$16,2,FALSE)),"",VLOOKUP($B248,Lists!$R$4:$S$16,2,FALSE))</f>
        <v/>
      </c>
      <c r="E248" s="14" t="s">
        <v>805</v>
      </c>
      <c r="F248" s="14" t="s">
        <v>999</v>
      </c>
      <c r="G248" s="25"/>
      <c r="H248" s="25" t="s">
        <v>1117</v>
      </c>
      <c r="I248" s="92" t="str">
        <f>IF(ISERROR(VLOOKUP($B248&amp;" "&amp;$J248,Lists!$AB$4:$AC$16,2,FALSE)),"",VLOOKUP($B248&amp;" "&amp;$J248,Lists!$AB$4:$AC$16,2,FALSE))</f>
        <v/>
      </c>
      <c r="J248" s="25" t="str">
        <f>IF(ISERROR(VLOOKUP($H248,Lists!$L$4:$M$7,2,FALSE)),"",VLOOKUP($H248,Lists!$L$4:$M$7,2,FALSE))</f>
        <v/>
      </c>
      <c r="K248" s="25" t="str">
        <f t="shared" si="4"/>
        <v/>
      </c>
      <c r="L248" s="85" t="str">
        <f>IF(C248="no",VLOOKUP(B248,Lists!$R$4:$Z$17,9, FALSE),"Please enter details here")</f>
        <v>Please enter details here</v>
      </c>
      <c r="M248" s="36" t="str">
        <f>IF(ISERROR(VLOOKUP($E248,Lists!$T$4:$Y$44,5,FALSE)),"",VLOOKUP($E248,Lists!$T$4:$Y$44,5,FALSE))</f>
        <v/>
      </c>
      <c r="N248" s="36" t="str">
        <f>IF(ISERROR(VLOOKUP($E248,Lists!$T$4:$Y$44,6,FALSE)),"",VLOOKUP($E248,Lists!$T$4:$Y$44,6,FALSE))</f>
        <v/>
      </c>
    </row>
    <row r="249" spans="1:14" x14ac:dyDescent="0.25">
      <c r="A249" s="12"/>
      <c r="B249" s="18" t="s">
        <v>784</v>
      </c>
      <c r="C249" s="36" t="s">
        <v>1071</v>
      </c>
      <c r="D249" s="14" t="str">
        <f>IF(ISERROR(VLOOKUP($B249,Lists!$R$4:$S$16,2,FALSE)),"",VLOOKUP($B249,Lists!$R$4:$S$16,2,FALSE))</f>
        <v/>
      </c>
      <c r="E249" s="14" t="s">
        <v>805</v>
      </c>
      <c r="F249" s="14" t="s">
        <v>999</v>
      </c>
      <c r="G249" s="25"/>
      <c r="H249" s="25" t="s">
        <v>1117</v>
      </c>
      <c r="I249" s="92" t="str">
        <f>IF(ISERROR(VLOOKUP($B249&amp;" "&amp;$J249,Lists!$AB$4:$AC$16,2,FALSE)),"",VLOOKUP($B249&amp;" "&amp;$J249,Lists!$AB$4:$AC$16,2,FALSE))</f>
        <v/>
      </c>
      <c r="J249" s="25" t="str">
        <f>IF(ISERROR(VLOOKUP($H249,Lists!$L$4:$M$7,2,FALSE)),"",VLOOKUP($H249,Lists!$L$4:$M$7,2,FALSE))</f>
        <v/>
      </c>
      <c r="K249" s="25" t="str">
        <f t="shared" si="4"/>
        <v/>
      </c>
      <c r="L249" s="85" t="str">
        <f>IF(C249="no",VLOOKUP(B249,Lists!$R$4:$Z$17,9, FALSE),"Please enter details here")</f>
        <v>Please enter details here</v>
      </c>
      <c r="M249" s="36" t="str">
        <f>IF(ISERROR(VLOOKUP($E249,Lists!$T$4:$Y$44,5,FALSE)),"",VLOOKUP($E249,Lists!$T$4:$Y$44,5,FALSE))</f>
        <v/>
      </c>
      <c r="N249" s="36" t="str">
        <f>IF(ISERROR(VLOOKUP($E249,Lists!$T$4:$Y$44,6,FALSE)),"",VLOOKUP($E249,Lists!$T$4:$Y$44,6,FALSE))</f>
        <v/>
      </c>
    </row>
    <row r="250" spans="1:14" x14ac:dyDescent="0.25">
      <c r="A250" s="12"/>
      <c r="B250" s="18" t="s">
        <v>784</v>
      </c>
      <c r="C250" s="36" t="s">
        <v>1071</v>
      </c>
      <c r="D250" s="14" t="str">
        <f>IF(ISERROR(VLOOKUP($B250,Lists!$R$4:$S$16,2,FALSE)),"",VLOOKUP($B250,Lists!$R$4:$S$16,2,FALSE))</f>
        <v/>
      </c>
      <c r="E250" s="14" t="s">
        <v>805</v>
      </c>
      <c r="F250" s="14" t="s">
        <v>999</v>
      </c>
      <c r="G250" s="25"/>
      <c r="H250" s="25" t="s">
        <v>1117</v>
      </c>
      <c r="I250" s="92" t="str">
        <f>IF(ISERROR(VLOOKUP($B250&amp;" "&amp;$J250,Lists!$AB$4:$AC$16,2,FALSE)),"",VLOOKUP($B250&amp;" "&amp;$J250,Lists!$AB$4:$AC$16,2,FALSE))</f>
        <v/>
      </c>
      <c r="J250" s="25" t="str">
        <f>IF(ISERROR(VLOOKUP($H250,Lists!$L$4:$M$7,2,FALSE)),"",VLOOKUP($H250,Lists!$L$4:$M$7,2,FALSE))</f>
        <v/>
      </c>
      <c r="K250" s="25" t="str">
        <f t="shared" si="4"/>
        <v/>
      </c>
      <c r="L250" s="85" t="str">
        <f>IF(C250="no",VLOOKUP(B250,Lists!$R$4:$Z$17,9, FALSE),"Please enter details here")</f>
        <v>Please enter details here</v>
      </c>
      <c r="M250" s="36" t="str">
        <f>IF(ISERROR(VLOOKUP($E250,Lists!$T$4:$Y$44,5,FALSE)),"",VLOOKUP($E250,Lists!$T$4:$Y$44,5,FALSE))</f>
        <v/>
      </c>
      <c r="N250" s="36" t="str">
        <f>IF(ISERROR(VLOOKUP($E250,Lists!$T$4:$Y$44,6,FALSE)),"",VLOOKUP($E250,Lists!$T$4:$Y$44,6,FALSE))</f>
        <v/>
      </c>
    </row>
    <row r="251" spans="1:14" x14ac:dyDescent="0.25">
      <c r="A251" s="12"/>
      <c r="B251" s="18" t="s">
        <v>784</v>
      </c>
      <c r="C251" s="36" t="s">
        <v>1071</v>
      </c>
      <c r="D251" s="14" t="str">
        <f>IF(ISERROR(VLOOKUP($B251,Lists!$R$4:$S$16,2,FALSE)),"",VLOOKUP($B251,Lists!$R$4:$S$16,2,FALSE))</f>
        <v/>
      </c>
      <c r="E251" s="14" t="s">
        <v>805</v>
      </c>
      <c r="F251" s="14" t="s">
        <v>999</v>
      </c>
      <c r="G251" s="25"/>
      <c r="H251" s="25" t="s">
        <v>1117</v>
      </c>
      <c r="I251" s="92" t="str">
        <f>IF(ISERROR(VLOOKUP($B251&amp;" "&amp;$J251,Lists!$AB$4:$AC$16,2,FALSE)),"",VLOOKUP($B251&amp;" "&amp;$J251,Lists!$AB$4:$AC$16,2,FALSE))</f>
        <v/>
      </c>
      <c r="J251" s="25" t="str">
        <f>IF(ISERROR(VLOOKUP($H251,Lists!$L$4:$M$7,2,FALSE)),"",VLOOKUP($H251,Lists!$L$4:$M$7,2,FALSE))</f>
        <v/>
      </c>
      <c r="K251" s="25" t="str">
        <f t="shared" si="4"/>
        <v/>
      </c>
      <c r="L251" s="85" t="str">
        <f>IF(C251="no",VLOOKUP(B251,Lists!$R$4:$Z$17,9, FALSE),"Please enter details here")</f>
        <v>Please enter details here</v>
      </c>
      <c r="M251" s="36" t="str">
        <f>IF(ISERROR(VLOOKUP($E251,Lists!$T$4:$Y$44,5,FALSE)),"",VLOOKUP($E251,Lists!$T$4:$Y$44,5,FALSE))</f>
        <v/>
      </c>
      <c r="N251" s="36" t="str">
        <f>IF(ISERROR(VLOOKUP($E251,Lists!$T$4:$Y$44,6,FALSE)),"",VLOOKUP($E251,Lists!$T$4:$Y$44,6,FALSE))</f>
        <v/>
      </c>
    </row>
    <row r="252" spans="1:14" x14ac:dyDescent="0.25">
      <c r="A252" s="12"/>
      <c r="B252" s="18" t="s">
        <v>784</v>
      </c>
      <c r="C252" s="36" t="s">
        <v>1071</v>
      </c>
      <c r="D252" s="14" t="str">
        <f>IF(ISERROR(VLOOKUP($B252,Lists!$R$4:$S$16,2,FALSE)),"",VLOOKUP($B252,Lists!$R$4:$S$16,2,FALSE))</f>
        <v/>
      </c>
      <c r="E252" s="14" t="s">
        <v>805</v>
      </c>
      <c r="F252" s="14" t="s">
        <v>999</v>
      </c>
      <c r="G252" s="25"/>
      <c r="H252" s="25" t="s">
        <v>1117</v>
      </c>
      <c r="I252" s="92" t="str">
        <f>IF(ISERROR(VLOOKUP($B252&amp;" "&amp;$J252,Lists!$AB$4:$AC$16,2,FALSE)),"",VLOOKUP($B252&amp;" "&amp;$J252,Lists!$AB$4:$AC$16,2,FALSE))</f>
        <v/>
      </c>
      <c r="J252" s="25" t="str">
        <f>IF(ISERROR(VLOOKUP($H252,Lists!$L$4:$M$7,2,FALSE)),"",VLOOKUP($H252,Lists!$L$4:$M$7,2,FALSE))</f>
        <v/>
      </c>
      <c r="K252" s="25" t="str">
        <f t="shared" si="4"/>
        <v/>
      </c>
      <c r="L252" s="85" t="str">
        <f>IF(C252="no",VLOOKUP(B252,Lists!$R$4:$Z$17,9, FALSE),"Please enter details here")</f>
        <v>Please enter details here</v>
      </c>
      <c r="M252" s="36" t="str">
        <f>IF(ISERROR(VLOOKUP($E252,Lists!$T$4:$Y$44,5,FALSE)),"",VLOOKUP($E252,Lists!$T$4:$Y$44,5,FALSE))</f>
        <v/>
      </c>
      <c r="N252" s="36" t="str">
        <f>IF(ISERROR(VLOOKUP($E252,Lists!$T$4:$Y$44,6,FALSE)),"",VLOOKUP($E252,Lists!$T$4:$Y$44,6,FALSE))</f>
        <v/>
      </c>
    </row>
    <row r="253" spans="1:14" x14ac:dyDescent="0.25">
      <c r="A253" s="12"/>
      <c r="B253" s="18" t="s">
        <v>784</v>
      </c>
      <c r="C253" s="36" t="s">
        <v>1071</v>
      </c>
      <c r="D253" s="14" t="str">
        <f>IF(ISERROR(VLOOKUP($B253,Lists!$R$4:$S$16,2,FALSE)),"",VLOOKUP($B253,Lists!$R$4:$S$16,2,FALSE))</f>
        <v/>
      </c>
      <c r="E253" s="14" t="s">
        <v>805</v>
      </c>
      <c r="F253" s="14" t="s">
        <v>999</v>
      </c>
      <c r="G253" s="25"/>
      <c r="H253" s="25" t="s">
        <v>1117</v>
      </c>
      <c r="I253" s="92" t="str">
        <f>IF(ISERROR(VLOOKUP($B253&amp;" "&amp;$J253,Lists!$AB$4:$AC$16,2,FALSE)),"",VLOOKUP($B253&amp;" "&amp;$J253,Lists!$AB$4:$AC$16,2,FALSE))</f>
        <v/>
      </c>
      <c r="J253" s="25" t="str">
        <f>IF(ISERROR(VLOOKUP($H253,Lists!$L$4:$M$7,2,FALSE)),"",VLOOKUP($H253,Lists!$L$4:$M$7,2,FALSE))</f>
        <v/>
      </c>
      <c r="K253" s="25" t="str">
        <f t="shared" si="4"/>
        <v/>
      </c>
      <c r="L253" s="85" t="str">
        <f>IF(C253="no",VLOOKUP(B253,Lists!$R$4:$Z$17,9, FALSE),"Please enter details here")</f>
        <v>Please enter details here</v>
      </c>
      <c r="M253" s="36" t="str">
        <f>IF(ISERROR(VLOOKUP($E253,Lists!$T$4:$Y$44,5,FALSE)),"",VLOOKUP($E253,Lists!$T$4:$Y$44,5,FALSE))</f>
        <v/>
      </c>
      <c r="N253" s="36" t="str">
        <f>IF(ISERROR(VLOOKUP($E253,Lists!$T$4:$Y$44,6,FALSE)),"",VLOOKUP($E253,Lists!$T$4:$Y$44,6,FALSE))</f>
        <v/>
      </c>
    </row>
    <row r="254" spans="1:14" x14ac:dyDescent="0.25">
      <c r="A254" s="12"/>
      <c r="B254" s="18" t="s">
        <v>784</v>
      </c>
      <c r="C254" s="36" t="s">
        <v>1071</v>
      </c>
      <c r="D254" s="14" t="str">
        <f>IF(ISERROR(VLOOKUP($B254,Lists!$R$4:$S$16,2,FALSE)),"",VLOOKUP($B254,Lists!$R$4:$S$16,2,FALSE))</f>
        <v/>
      </c>
      <c r="E254" s="14" t="s">
        <v>805</v>
      </c>
      <c r="F254" s="14" t="s">
        <v>999</v>
      </c>
      <c r="G254" s="25"/>
      <c r="H254" s="25" t="s">
        <v>1117</v>
      </c>
      <c r="I254" s="92" t="str">
        <f>IF(ISERROR(VLOOKUP($B254&amp;" "&amp;$J254,Lists!$AB$4:$AC$16,2,FALSE)),"",VLOOKUP($B254&amp;" "&amp;$J254,Lists!$AB$4:$AC$16,2,FALSE))</f>
        <v/>
      </c>
      <c r="J254" s="25" t="str">
        <f>IF(ISERROR(VLOOKUP($H254,Lists!$L$4:$M$7,2,FALSE)),"",VLOOKUP($H254,Lists!$L$4:$M$7,2,FALSE))</f>
        <v/>
      </c>
      <c r="K254" s="25" t="str">
        <f t="shared" si="4"/>
        <v/>
      </c>
      <c r="L254" s="85" t="str">
        <f>IF(C254="no",VLOOKUP(B254,Lists!$R$4:$Z$17,9, FALSE),"Please enter details here")</f>
        <v>Please enter details here</v>
      </c>
      <c r="M254" s="36" t="str">
        <f>IF(ISERROR(VLOOKUP($E254,Lists!$T$4:$Y$44,5,FALSE)),"",VLOOKUP($E254,Lists!$T$4:$Y$44,5,FALSE))</f>
        <v/>
      </c>
      <c r="N254" s="36" t="str">
        <f>IF(ISERROR(VLOOKUP($E254,Lists!$T$4:$Y$44,6,FALSE)),"",VLOOKUP($E254,Lists!$T$4:$Y$44,6,FALSE))</f>
        <v/>
      </c>
    </row>
    <row r="255" spans="1:14" x14ac:dyDescent="0.25">
      <c r="A255" s="12"/>
      <c r="B255" s="18" t="s">
        <v>784</v>
      </c>
      <c r="C255" s="36" t="s">
        <v>1071</v>
      </c>
      <c r="D255" s="14" t="str">
        <f>IF(ISERROR(VLOOKUP($B255,Lists!$R$4:$S$16,2,FALSE)),"",VLOOKUP($B255,Lists!$R$4:$S$16,2,FALSE))</f>
        <v/>
      </c>
      <c r="E255" s="14" t="s">
        <v>805</v>
      </c>
      <c r="F255" s="14" t="s">
        <v>999</v>
      </c>
      <c r="G255" s="25"/>
      <c r="H255" s="25" t="s">
        <v>1117</v>
      </c>
      <c r="I255" s="92" t="str">
        <f>IF(ISERROR(VLOOKUP($B255&amp;" "&amp;$J255,Lists!$AB$4:$AC$16,2,FALSE)),"",VLOOKUP($B255&amp;" "&amp;$J255,Lists!$AB$4:$AC$16,2,FALSE))</f>
        <v/>
      </c>
      <c r="J255" s="25" t="str">
        <f>IF(ISERROR(VLOOKUP($H255,Lists!$L$4:$M$7,2,FALSE)),"",VLOOKUP($H255,Lists!$L$4:$M$7,2,FALSE))</f>
        <v/>
      </c>
      <c r="K255" s="25" t="str">
        <f t="shared" si="4"/>
        <v/>
      </c>
      <c r="L255" s="85" t="str">
        <f>IF(C255="no",VLOOKUP(B255,Lists!$R$4:$Z$17,9, FALSE),"Please enter details here")</f>
        <v>Please enter details here</v>
      </c>
      <c r="M255" s="36" t="str">
        <f>IF(ISERROR(VLOOKUP($E255,Lists!$T$4:$Y$44,5,FALSE)),"",VLOOKUP($E255,Lists!$T$4:$Y$44,5,FALSE))</f>
        <v/>
      </c>
      <c r="N255" s="36" t="str">
        <f>IF(ISERROR(VLOOKUP($E255,Lists!$T$4:$Y$44,6,FALSE)),"",VLOOKUP($E255,Lists!$T$4:$Y$44,6,FALSE))</f>
        <v/>
      </c>
    </row>
    <row r="256" spans="1:14" x14ac:dyDescent="0.25">
      <c r="A256" s="12"/>
      <c r="B256" s="18" t="s">
        <v>784</v>
      </c>
      <c r="C256" s="36" t="s">
        <v>1071</v>
      </c>
      <c r="D256" s="14" t="str">
        <f>IF(ISERROR(VLOOKUP($B256,Lists!$R$4:$S$16,2,FALSE)),"",VLOOKUP($B256,Lists!$R$4:$S$16,2,FALSE))</f>
        <v/>
      </c>
      <c r="E256" s="14" t="s">
        <v>805</v>
      </c>
      <c r="F256" s="14" t="s">
        <v>999</v>
      </c>
      <c r="G256" s="25"/>
      <c r="H256" s="25" t="s">
        <v>1117</v>
      </c>
      <c r="I256" s="92" t="str">
        <f>IF(ISERROR(VLOOKUP($B256&amp;" "&amp;$J256,Lists!$AB$4:$AC$16,2,FALSE)),"",VLOOKUP($B256&amp;" "&amp;$J256,Lists!$AB$4:$AC$16,2,FALSE))</f>
        <v/>
      </c>
      <c r="J256" s="25" t="str">
        <f>IF(ISERROR(VLOOKUP($H256,Lists!$L$4:$M$7,2,FALSE)),"",VLOOKUP($H256,Lists!$L$4:$M$7,2,FALSE))</f>
        <v/>
      </c>
      <c r="K256" s="25" t="str">
        <f t="shared" si="4"/>
        <v/>
      </c>
      <c r="L256" s="85" t="str">
        <f>IF(C256="no",VLOOKUP(B256,Lists!$R$4:$Z$17,9, FALSE),"Please enter details here")</f>
        <v>Please enter details here</v>
      </c>
      <c r="M256" s="36" t="str">
        <f>IF(ISERROR(VLOOKUP($E256,Lists!$T$4:$Y$44,5,FALSE)),"",VLOOKUP($E256,Lists!$T$4:$Y$44,5,FALSE))</f>
        <v/>
      </c>
      <c r="N256" s="36" t="str">
        <f>IF(ISERROR(VLOOKUP($E256,Lists!$T$4:$Y$44,6,FALSE)),"",VLOOKUP($E256,Lists!$T$4:$Y$44,6,FALSE))</f>
        <v/>
      </c>
    </row>
    <row r="257" spans="1:14" x14ac:dyDescent="0.25">
      <c r="A257" s="12"/>
      <c r="B257" s="18" t="s">
        <v>784</v>
      </c>
      <c r="C257" s="36" t="s">
        <v>1071</v>
      </c>
      <c r="D257" s="14" t="str">
        <f>IF(ISERROR(VLOOKUP($B257,Lists!$R$4:$S$16,2,FALSE)),"",VLOOKUP($B257,Lists!$R$4:$S$16,2,FALSE))</f>
        <v/>
      </c>
      <c r="E257" s="14" t="s">
        <v>805</v>
      </c>
      <c r="F257" s="14" t="s">
        <v>999</v>
      </c>
      <c r="G257" s="25"/>
      <c r="H257" s="25" t="s">
        <v>1117</v>
      </c>
      <c r="I257" s="92" t="str">
        <f>IF(ISERROR(VLOOKUP($B257&amp;" "&amp;$J257,Lists!$AB$4:$AC$16,2,FALSE)),"",VLOOKUP($B257&amp;" "&amp;$J257,Lists!$AB$4:$AC$16,2,FALSE))</f>
        <v/>
      </c>
      <c r="J257" s="25" t="str">
        <f>IF(ISERROR(VLOOKUP($H257,Lists!$L$4:$M$7,2,FALSE)),"",VLOOKUP($H257,Lists!$L$4:$M$7,2,FALSE))</f>
        <v/>
      </c>
      <c r="K257" s="25" t="str">
        <f t="shared" si="4"/>
        <v/>
      </c>
      <c r="L257" s="85" t="str">
        <f>IF(C257="no",VLOOKUP(B257,Lists!$R$4:$Z$17,9, FALSE),"Please enter details here")</f>
        <v>Please enter details here</v>
      </c>
      <c r="M257" s="36" t="str">
        <f>IF(ISERROR(VLOOKUP($E257,Lists!$T$4:$Y$44,5,FALSE)),"",VLOOKUP($E257,Lists!$T$4:$Y$44,5,FALSE))</f>
        <v/>
      </c>
      <c r="N257" s="36" t="str">
        <f>IF(ISERROR(VLOOKUP($E257,Lists!$T$4:$Y$44,6,FALSE)),"",VLOOKUP($E257,Lists!$T$4:$Y$44,6,FALSE))</f>
        <v/>
      </c>
    </row>
    <row r="258" spans="1:14" x14ac:dyDescent="0.25">
      <c r="A258" s="12"/>
      <c r="B258" s="18" t="s">
        <v>784</v>
      </c>
      <c r="C258" s="36" t="s">
        <v>1071</v>
      </c>
      <c r="D258" s="14" t="str">
        <f>IF(ISERROR(VLOOKUP($B258,Lists!$R$4:$S$16,2,FALSE)),"",VLOOKUP($B258,Lists!$R$4:$S$16,2,FALSE))</f>
        <v/>
      </c>
      <c r="E258" s="14" t="s">
        <v>805</v>
      </c>
      <c r="F258" s="14" t="s">
        <v>999</v>
      </c>
      <c r="G258" s="25"/>
      <c r="H258" s="25" t="s">
        <v>1117</v>
      </c>
      <c r="I258" s="92" t="str">
        <f>IF(ISERROR(VLOOKUP($B258&amp;" "&amp;$J258,Lists!$AB$4:$AC$16,2,FALSE)),"",VLOOKUP($B258&amp;" "&amp;$J258,Lists!$AB$4:$AC$16,2,FALSE))</f>
        <v/>
      </c>
      <c r="J258" s="25" t="str">
        <f>IF(ISERROR(VLOOKUP($H258,Lists!$L$4:$M$7,2,FALSE)),"",VLOOKUP($H258,Lists!$L$4:$M$7,2,FALSE))</f>
        <v/>
      </c>
      <c r="K258" s="25" t="str">
        <f t="shared" si="4"/>
        <v/>
      </c>
      <c r="L258" s="85" t="str">
        <f>IF(C258="no",VLOOKUP(B258,Lists!$R$4:$Z$17,9, FALSE),"Please enter details here")</f>
        <v>Please enter details here</v>
      </c>
      <c r="M258" s="36" t="str">
        <f>IF(ISERROR(VLOOKUP($E258,Lists!$T$4:$Y$44,5,FALSE)),"",VLOOKUP($E258,Lists!$T$4:$Y$44,5,FALSE))</f>
        <v/>
      </c>
      <c r="N258" s="36" t="str">
        <f>IF(ISERROR(VLOOKUP($E258,Lists!$T$4:$Y$44,6,FALSE)),"",VLOOKUP($E258,Lists!$T$4:$Y$44,6,FALSE))</f>
        <v/>
      </c>
    </row>
    <row r="259" spans="1:14" x14ac:dyDescent="0.25">
      <c r="A259" s="12"/>
      <c r="B259" s="18" t="s">
        <v>784</v>
      </c>
      <c r="C259" s="36" t="s">
        <v>1071</v>
      </c>
      <c r="D259" s="14" t="str">
        <f>IF(ISERROR(VLOOKUP($B259,Lists!$R$4:$S$16,2,FALSE)),"",VLOOKUP($B259,Lists!$R$4:$S$16,2,FALSE))</f>
        <v/>
      </c>
      <c r="E259" s="14" t="s">
        <v>805</v>
      </c>
      <c r="F259" s="14" t="s">
        <v>999</v>
      </c>
      <c r="G259" s="25"/>
      <c r="H259" s="25" t="s">
        <v>1117</v>
      </c>
      <c r="I259" s="92" t="str">
        <f>IF(ISERROR(VLOOKUP($B259&amp;" "&amp;$J259,Lists!$AB$4:$AC$16,2,FALSE)),"",VLOOKUP($B259&amp;" "&amp;$J259,Lists!$AB$4:$AC$16,2,FALSE))</f>
        <v/>
      </c>
      <c r="J259" s="25" t="str">
        <f>IF(ISERROR(VLOOKUP($H259,Lists!$L$4:$M$7,2,FALSE)),"",VLOOKUP($H259,Lists!$L$4:$M$7,2,FALSE))</f>
        <v/>
      </c>
      <c r="K259" s="25" t="str">
        <f t="shared" si="4"/>
        <v/>
      </c>
      <c r="L259" s="85" t="str">
        <f>IF(C259="no",VLOOKUP(B259,Lists!$R$4:$Z$17,9, FALSE),"Please enter details here")</f>
        <v>Please enter details here</v>
      </c>
      <c r="M259" s="36" t="str">
        <f>IF(ISERROR(VLOOKUP($E259,Lists!$T$4:$Y$44,5,FALSE)),"",VLOOKUP($E259,Lists!$T$4:$Y$44,5,FALSE))</f>
        <v/>
      </c>
      <c r="N259" s="36" t="str">
        <f>IF(ISERROR(VLOOKUP($E259,Lists!$T$4:$Y$44,6,FALSE)),"",VLOOKUP($E259,Lists!$T$4:$Y$44,6,FALSE))</f>
        <v/>
      </c>
    </row>
    <row r="260" spans="1:14" x14ac:dyDescent="0.25">
      <c r="A260" s="12"/>
      <c r="B260" s="18" t="s">
        <v>784</v>
      </c>
      <c r="C260" s="36" t="s">
        <v>1071</v>
      </c>
      <c r="D260" s="14" t="str">
        <f>IF(ISERROR(VLOOKUP($B260,Lists!$R$4:$S$16,2,FALSE)),"",VLOOKUP($B260,Lists!$R$4:$S$16,2,FALSE))</f>
        <v/>
      </c>
      <c r="E260" s="14" t="s">
        <v>805</v>
      </c>
      <c r="F260" s="14" t="s">
        <v>999</v>
      </c>
      <c r="G260" s="25"/>
      <c r="H260" s="25" t="s">
        <v>1117</v>
      </c>
      <c r="I260" s="92" t="str">
        <f>IF(ISERROR(VLOOKUP($B260&amp;" "&amp;$J260,Lists!$AB$4:$AC$16,2,FALSE)),"",VLOOKUP($B260&amp;" "&amp;$J260,Lists!$AB$4:$AC$16,2,FALSE))</f>
        <v/>
      </c>
      <c r="J260" s="25" t="str">
        <f>IF(ISERROR(VLOOKUP($H260,Lists!$L$4:$M$7,2,FALSE)),"",VLOOKUP($H260,Lists!$L$4:$M$7,2,FALSE))</f>
        <v/>
      </c>
      <c r="K260" s="25" t="str">
        <f t="shared" si="4"/>
        <v/>
      </c>
      <c r="L260" s="85" t="str">
        <f>IF(C260="no",VLOOKUP(B260,Lists!$R$4:$Z$17,9, FALSE),"Please enter details here")</f>
        <v>Please enter details here</v>
      </c>
      <c r="M260" s="36" t="str">
        <f>IF(ISERROR(VLOOKUP($E260,Lists!$T$4:$Y$44,5,FALSE)),"",VLOOKUP($E260,Lists!$T$4:$Y$44,5,FALSE))</f>
        <v/>
      </c>
      <c r="N260" s="36" t="str">
        <f>IF(ISERROR(VLOOKUP($E260,Lists!$T$4:$Y$44,6,FALSE)),"",VLOOKUP($E260,Lists!$T$4:$Y$44,6,FALSE))</f>
        <v/>
      </c>
    </row>
    <row r="261" spans="1:14" x14ac:dyDescent="0.25">
      <c r="A261" s="12"/>
      <c r="B261" s="18" t="s">
        <v>784</v>
      </c>
      <c r="C261" s="36" t="s">
        <v>1071</v>
      </c>
      <c r="D261" s="14" t="str">
        <f>IF(ISERROR(VLOOKUP($B261,Lists!$R$4:$S$16,2,FALSE)),"",VLOOKUP($B261,Lists!$R$4:$S$16,2,FALSE))</f>
        <v/>
      </c>
      <c r="E261" s="14" t="s">
        <v>805</v>
      </c>
      <c r="F261" s="14" t="s">
        <v>999</v>
      </c>
      <c r="G261" s="25"/>
      <c r="H261" s="25" t="s">
        <v>1117</v>
      </c>
      <c r="I261" s="92" t="str">
        <f>IF(ISERROR(VLOOKUP($B261&amp;" "&amp;$J261,Lists!$AB$4:$AC$16,2,FALSE)),"",VLOOKUP($B261&amp;" "&amp;$J261,Lists!$AB$4:$AC$16,2,FALSE))</f>
        <v/>
      </c>
      <c r="J261" s="25" t="str">
        <f>IF(ISERROR(VLOOKUP($H261,Lists!$L$4:$M$7,2,FALSE)),"",VLOOKUP($H261,Lists!$L$4:$M$7,2,FALSE))</f>
        <v/>
      </c>
      <c r="K261" s="25" t="str">
        <f t="shared" si="4"/>
        <v/>
      </c>
      <c r="L261" s="85" t="str">
        <f>IF(C261="no",VLOOKUP(B261,Lists!$R$4:$Z$17,9, FALSE),"Please enter details here")</f>
        <v>Please enter details here</v>
      </c>
      <c r="M261" s="36" t="str">
        <f>IF(ISERROR(VLOOKUP($E261,Lists!$T$4:$Y$44,5,FALSE)),"",VLOOKUP($E261,Lists!$T$4:$Y$44,5,FALSE))</f>
        <v/>
      </c>
      <c r="N261" s="36" t="str">
        <f>IF(ISERROR(VLOOKUP($E261,Lists!$T$4:$Y$44,6,FALSE)),"",VLOOKUP($E261,Lists!$T$4:$Y$44,6,FALSE))</f>
        <v/>
      </c>
    </row>
    <row r="262" spans="1:14" x14ac:dyDescent="0.25">
      <c r="A262" s="12"/>
      <c r="B262" s="18" t="s">
        <v>784</v>
      </c>
      <c r="C262" s="36" t="s">
        <v>1071</v>
      </c>
      <c r="D262" s="14" t="str">
        <f>IF(ISERROR(VLOOKUP($B262,Lists!$R$4:$S$16,2,FALSE)),"",VLOOKUP($B262,Lists!$R$4:$S$16,2,FALSE))</f>
        <v/>
      </c>
      <c r="E262" s="14" t="s">
        <v>805</v>
      </c>
      <c r="F262" s="14" t="s">
        <v>999</v>
      </c>
      <c r="G262" s="25"/>
      <c r="H262" s="25" t="s">
        <v>1117</v>
      </c>
      <c r="I262" s="92" t="str">
        <f>IF(ISERROR(VLOOKUP($B262&amp;" "&amp;$J262,Lists!$AB$4:$AC$16,2,FALSE)),"",VLOOKUP($B262&amp;" "&amp;$J262,Lists!$AB$4:$AC$16,2,FALSE))</f>
        <v/>
      </c>
      <c r="J262" s="25" t="str">
        <f>IF(ISERROR(VLOOKUP($H262,Lists!$L$4:$M$7,2,FALSE)),"",VLOOKUP($H262,Lists!$L$4:$M$7,2,FALSE))</f>
        <v/>
      </c>
      <c r="K262" s="25" t="str">
        <f t="shared" si="4"/>
        <v/>
      </c>
      <c r="L262" s="85" t="str">
        <f>IF(C262="no",VLOOKUP(B262,Lists!$R$4:$Z$17,9, FALSE),"Please enter details here")</f>
        <v>Please enter details here</v>
      </c>
      <c r="M262" s="36" t="str">
        <f>IF(ISERROR(VLOOKUP($E262,Lists!$T$4:$Y$44,5,FALSE)),"",VLOOKUP($E262,Lists!$T$4:$Y$44,5,FALSE))</f>
        <v/>
      </c>
      <c r="N262" s="36" t="str">
        <f>IF(ISERROR(VLOOKUP($E262,Lists!$T$4:$Y$44,6,FALSE)),"",VLOOKUP($E262,Lists!$T$4:$Y$44,6,FALSE))</f>
        <v/>
      </c>
    </row>
    <row r="263" spans="1:14" x14ac:dyDescent="0.25">
      <c r="A263" s="12"/>
      <c r="B263" s="18" t="s">
        <v>784</v>
      </c>
      <c r="C263" s="36" t="s">
        <v>1071</v>
      </c>
      <c r="D263" s="14" t="str">
        <f>IF(ISERROR(VLOOKUP($B263,Lists!$R$4:$S$16,2,FALSE)),"",VLOOKUP($B263,Lists!$R$4:$S$16,2,FALSE))</f>
        <v/>
      </c>
      <c r="E263" s="14" t="s">
        <v>805</v>
      </c>
      <c r="F263" s="14" t="s">
        <v>999</v>
      </c>
      <c r="G263" s="25"/>
      <c r="H263" s="25" t="s">
        <v>1117</v>
      </c>
      <c r="I263" s="92" t="str">
        <f>IF(ISERROR(VLOOKUP($B263&amp;" "&amp;$J263,Lists!$AB$4:$AC$16,2,FALSE)),"",VLOOKUP($B263&amp;" "&amp;$J263,Lists!$AB$4:$AC$16,2,FALSE))</f>
        <v/>
      </c>
      <c r="J263" s="25" t="str">
        <f>IF(ISERROR(VLOOKUP($H263,Lists!$L$4:$M$7,2,FALSE)),"",VLOOKUP($H263,Lists!$L$4:$M$7,2,FALSE))</f>
        <v/>
      </c>
      <c r="K263" s="25" t="str">
        <f t="shared" si="4"/>
        <v/>
      </c>
      <c r="L263" s="85" t="str">
        <f>IF(C263="no",VLOOKUP(B263,Lists!$R$4:$Z$17,9, FALSE),"Please enter details here")</f>
        <v>Please enter details here</v>
      </c>
      <c r="M263" s="36" t="str">
        <f>IF(ISERROR(VLOOKUP($E263,Lists!$T$4:$Y$44,5,FALSE)),"",VLOOKUP($E263,Lists!$T$4:$Y$44,5,FALSE))</f>
        <v/>
      </c>
      <c r="N263" s="36" t="str">
        <f>IF(ISERROR(VLOOKUP($E263,Lists!$T$4:$Y$44,6,FALSE)),"",VLOOKUP($E263,Lists!$T$4:$Y$44,6,FALSE))</f>
        <v/>
      </c>
    </row>
    <row r="264" spans="1:14" x14ac:dyDescent="0.25">
      <c r="A264" s="12"/>
      <c r="B264" s="18" t="s">
        <v>784</v>
      </c>
      <c r="C264" s="36" t="s">
        <v>1071</v>
      </c>
      <c r="D264" s="14" t="str">
        <f>IF(ISERROR(VLOOKUP($B264,Lists!$R$4:$S$16,2,FALSE)),"",VLOOKUP($B264,Lists!$R$4:$S$16,2,FALSE))</f>
        <v/>
      </c>
      <c r="E264" s="14" t="s">
        <v>805</v>
      </c>
      <c r="F264" s="14" t="s">
        <v>999</v>
      </c>
      <c r="G264" s="25"/>
      <c r="H264" s="25" t="s">
        <v>1117</v>
      </c>
      <c r="I264" s="92" t="str">
        <f>IF(ISERROR(VLOOKUP($B264&amp;" "&amp;$J264,Lists!$AB$4:$AC$16,2,FALSE)),"",VLOOKUP($B264&amp;" "&amp;$J264,Lists!$AB$4:$AC$16,2,FALSE))</f>
        <v/>
      </c>
      <c r="J264" s="25" t="str">
        <f>IF(ISERROR(VLOOKUP($H264,Lists!$L$4:$M$7,2,FALSE)),"",VLOOKUP($H264,Lists!$L$4:$M$7,2,FALSE))</f>
        <v/>
      </c>
      <c r="K264" s="25" t="str">
        <f t="shared" ref="K264:K327" si="5">IF(ISERROR(G264*I264),"",G264*I264)</f>
        <v/>
      </c>
      <c r="L264" s="85" t="str">
        <f>IF(C264="no",VLOOKUP(B264,Lists!$R$4:$Z$17,9, FALSE),"Please enter details here")</f>
        <v>Please enter details here</v>
      </c>
      <c r="M264" s="36" t="str">
        <f>IF(ISERROR(VLOOKUP($E264,Lists!$T$4:$Y$44,5,FALSE)),"",VLOOKUP($E264,Lists!$T$4:$Y$44,5,FALSE))</f>
        <v/>
      </c>
      <c r="N264" s="36" t="str">
        <f>IF(ISERROR(VLOOKUP($E264,Lists!$T$4:$Y$44,6,FALSE)),"",VLOOKUP($E264,Lists!$T$4:$Y$44,6,FALSE))</f>
        <v/>
      </c>
    </row>
    <row r="265" spans="1:14" x14ac:dyDescent="0.25">
      <c r="A265" s="12"/>
      <c r="B265" s="18" t="s">
        <v>784</v>
      </c>
      <c r="C265" s="36" t="s">
        <v>1071</v>
      </c>
      <c r="D265" s="14" t="str">
        <f>IF(ISERROR(VLOOKUP($B265,Lists!$R$4:$S$16,2,FALSE)),"",VLOOKUP($B265,Lists!$R$4:$S$16,2,FALSE))</f>
        <v/>
      </c>
      <c r="E265" s="14" t="s">
        <v>805</v>
      </c>
      <c r="F265" s="14" t="s">
        <v>999</v>
      </c>
      <c r="G265" s="25"/>
      <c r="H265" s="25" t="s">
        <v>1117</v>
      </c>
      <c r="I265" s="92" t="str">
        <f>IF(ISERROR(VLOOKUP($B265&amp;" "&amp;$J265,Lists!$AB$4:$AC$16,2,FALSE)),"",VLOOKUP($B265&amp;" "&amp;$J265,Lists!$AB$4:$AC$16,2,FALSE))</f>
        <v/>
      </c>
      <c r="J265" s="25" t="str">
        <f>IF(ISERROR(VLOOKUP($H265,Lists!$L$4:$M$7,2,FALSE)),"",VLOOKUP($H265,Lists!$L$4:$M$7,2,FALSE))</f>
        <v/>
      </c>
      <c r="K265" s="25" t="str">
        <f t="shared" si="5"/>
        <v/>
      </c>
      <c r="L265" s="85" t="str">
        <f>IF(C265="no",VLOOKUP(B265,Lists!$R$4:$Z$17,9, FALSE),"Please enter details here")</f>
        <v>Please enter details here</v>
      </c>
      <c r="M265" s="36" t="str">
        <f>IF(ISERROR(VLOOKUP($E265,Lists!$T$4:$Y$44,5,FALSE)),"",VLOOKUP($E265,Lists!$T$4:$Y$44,5,FALSE))</f>
        <v/>
      </c>
      <c r="N265" s="36" t="str">
        <f>IF(ISERROR(VLOOKUP($E265,Lists!$T$4:$Y$44,6,FALSE)),"",VLOOKUP($E265,Lists!$T$4:$Y$44,6,FALSE))</f>
        <v/>
      </c>
    </row>
    <row r="266" spans="1:14" x14ac:dyDescent="0.25">
      <c r="A266" s="12"/>
      <c r="B266" s="18" t="s">
        <v>784</v>
      </c>
      <c r="C266" s="36" t="s">
        <v>1071</v>
      </c>
      <c r="D266" s="14" t="str">
        <f>IF(ISERROR(VLOOKUP($B266,Lists!$R$4:$S$16,2,FALSE)),"",VLOOKUP($B266,Lists!$R$4:$S$16,2,FALSE))</f>
        <v/>
      </c>
      <c r="E266" s="14" t="s">
        <v>805</v>
      </c>
      <c r="F266" s="14" t="s">
        <v>999</v>
      </c>
      <c r="G266" s="25"/>
      <c r="H266" s="25" t="s">
        <v>1117</v>
      </c>
      <c r="I266" s="92" t="str">
        <f>IF(ISERROR(VLOOKUP($B266&amp;" "&amp;$J266,Lists!$AB$4:$AC$16,2,FALSE)),"",VLOOKUP($B266&amp;" "&amp;$J266,Lists!$AB$4:$AC$16,2,FALSE))</f>
        <v/>
      </c>
      <c r="J266" s="25" t="str">
        <f>IF(ISERROR(VLOOKUP($H266,Lists!$L$4:$M$7,2,FALSE)),"",VLOOKUP($H266,Lists!$L$4:$M$7,2,FALSE))</f>
        <v/>
      </c>
      <c r="K266" s="25" t="str">
        <f t="shared" si="5"/>
        <v/>
      </c>
      <c r="L266" s="85" t="str">
        <f>IF(C266="no",VLOOKUP(B266,Lists!$R$4:$Z$17,9, FALSE),"Please enter details here")</f>
        <v>Please enter details here</v>
      </c>
      <c r="M266" s="36" t="str">
        <f>IF(ISERROR(VLOOKUP($E266,Lists!$T$4:$Y$44,5,FALSE)),"",VLOOKUP($E266,Lists!$T$4:$Y$44,5,FALSE))</f>
        <v/>
      </c>
      <c r="N266" s="36" t="str">
        <f>IF(ISERROR(VLOOKUP($E266,Lists!$T$4:$Y$44,6,FALSE)),"",VLOOKUP($E266,Lists!$T$4:$Y$44,6,FALSE))</f>
        <v/>
      </c>
    </row>
    <row r="267" spans="1:14" x14ac:dyDescent="0.25">
      <c r="A267" s="12"/>
      <c r="B267" s="18" t="s">
        <v>784</v>
      </c>
      <c r="C267" s="36" t="s">
        <v>1071</v>
      </c>
      <c r="D267" s="14" t="str">
        <f>IF(ISERROR(VLOOKUP($B267,Lists!$R$4:$S$16,2,FALSE)),"",VLOOKUP($B267,Lists!$R$4:$S$16,2,FALSE))</f>
        <v/>
      </c>
      <c r="E267" s="14" t="s">
        <v>805</v>
      </c>
      <c r="F267" s="14" t="s">
        <v>999</v>
      </c>
      <c r="G267" s="25"/>
      <c r="H267" s="25" t="s">
        <v>1117</v>
      </c>
      <c r="I267" s="92" t="str">
        <f>IF(ISERROR(VLOOKUP($B267&amp;" "&amp;$J267,Lists!$AB$4:$AC$16,2,FALSE)),"",VLOOKUP($B267&amp;" "&amp;$J267,Lists!$AB$4:$AC$16,2,FALSE))</f>
        <v/>
      </c>
      <c r="J267" s="25" t="str">
        <f>IF(ISERROR(VLOOKUP($H267,Lists!$L$4:$M$7,2,FALSE)),"",VLOOKUP($H267,Lists!$L$4:$M$7,2,FALSE))</f>
        <v/>
      </c>
      <c r="K267" s="25" t="str">
        <f t="shared" si="5"/>
        <v/>
      </c>
      <c r="L267" s="85" t="str">
        <f>IF(C267="no",VLOOKUP(B267,Lists!$R$4:$Z$17,9, FALSE),"Please enter details here")</f>
        <v>Please enter details here</v>
      </c>
      <c r="M267" s="36" t="str">
        <f>IF(ISERROR(VLOOKUP($E267,Lists!$T$4:$Y$44,5,FALSE)),"",VLOOKUP($E267,Lists!$T$4:$Y$44,5,FALSE))</f>
        <v/>
      </c>
      <c r="N267" s="36" t="str">
        <f>IF(ISERROR(VLOOKUP($E267,Lists!$T$4:$Y$44,6,FALSE)),"",VLOOKUP($E267,Lists!$T$4:$Y$44,6,FALSE))</f>
        <v/>
      </c>
    </row>
    <row r="268" spans="1:14" x14ac:dyDescent="0.25">
      <c r="A268" s="12"/>
      <c r="B268" s="18" t="s">
        <v>784</v>
      </c>
      <c r="C268" s="36" t="s">
        <v>1071</v>
      </c>
      <c r="D268" s="14" t="str">
        <f>IF(ISERROR(VLOOKUP($B268,Lists!$R$4:$S$16,2,FALSE)),"",VLOOKUP($B268,Lists!$R$4:$S$16,2,FALSE))</f>
        <v/>
      </c>
      <c r="E268" s="14" t="s">
        <v>805</v>
      </c>
      <c r="F268" s="14" t="s">
        <v>999</v>
      </c>
      <c r="G268" s="25"/>
      <c r="H268" s="25" t="s">
        <v>1117</v>
      </c>
      <c r="I268" s="92" t="str">
        <f>IF(ISERROR(VLOOKUP($B268&amp;" "&amp;$J268,Lists!$AB$4:$AC$16,2,FALSE)),"",VLOOKUP($B268&amp;" "&amp;$J268,Lists!$AB$4:$AC$16,2,FALSE))</f>
        <v/>
      </c>
      <c r="J268" s="25" t="str">
        <f>IF(ISERROR(VLOOKUP($H268,Lists!$L$4:$M$7,2,FALSE)),"",VLOOKUP($H268,Lists!$L$4:$M$7,2,FALSE))</f>
        <v/>
      </c>
      <c r="K268" s="25" t="str">
        <f t="shared" si="5"/>
        <v/>
      </c>
      <c r="L268" s="85" t="str">
        <f>IF(C268="no",VLOOKUP(B268,Lists!$R$4:$Z$17,9, FALSE),"Please enter details here")</f>
        <v>Please enter details here</v>
      </c>
      <c r="M268" s="36" t="str">
        <f>IF(ISERROR(VLOOKUP($E268,Lists!$T$4:$Y$44,5,FALSE)),"",VLOOKUP($E268,Lists!$T$4:$Y$44,5,FALSE))</f>
        <v/>
      </c>
      <c r="N268" s="36" t="str">
        <f>IF(ISERROR(VLOOKUP($E268,Lists!$T$4:$Y$44,6,FALSE)),"",VLOOKUP($E268,Lists!$T$4:$Y$44,6,FALSE))</f>
        <v/>
      </c>
    </row>
    <row r="269" spans="1:14" x14ac:dyDescent="0.25">
      <c r="A269" s="12"/>
      <c r="B269" s="18" t="s">
        <v>784</v>
      </c>
      <c r="C269" s="36" t="s">
        <v>1071</v>
      </c>
      <c r="D269" s="14" t="str">
        <f>IF(ISERROR(VLOOKUP($B269,Lists!$R$4:$S$16,2,FALSE)),"",VLOOKUP($B269,Lists!$R$4:$S$16,2,FALSE))</f>
        <v/>
      </c>
      <c r="E269" s="14" t="s">
        <v>805</v>
      </c>
      <c r="F269" s="14" t="s">
        <v>999</v>
      </c>
      <c r="G269" s="25"/>
      <c r="H269" s="25" t="s">
        <v>1117</v>
      </c>
      <c r="I269" s="92" t="str">
        <f>IF(ISERROR(VLOOKUP($B269&amp;" "&amp;$J269,Lists!$AB$4:$AC$16,2,FALSE)),"",VLOOKUP($B269&amp;" "&amp;$J269,Lists!$AB$4:$AC$16,2,FALSE))</f>
        <v/>
      </c>
      <c r="J269" s="25" t="str">
        <f>IF(ISERROR(VLOOKUP($H269,Lists!$L$4:$M$7,2,FALSE)),"",VLOOKUP($H269,Lists!$L$4:$M$7,2,FALSE))</f>
        <v/>
      </c>
      <c r="K269" s="25" t="str">
        <f t="shared" si="5"/>
        <v/>
      </c>
      <c r="L269" s="85" t="str">
        <f>IF(C269="no",VLOOKUP(B269,Lists!$R$4:$Z$17,9, FALSE),"Please enter details here")</f>
        <v>Please enter details here</v>
      </c>
      <c r="M269" s="36" t="str">
        <f>IF(ISERROR(VLOOKUP($E269,Lists!$T$4:$Y$44,5,FALSE)),"",VLOOKUP($E269,Lists!$T$4:$Y$44,5,FALSE))</f>
        <v/>
      </c>
      <c r="N269" s="36" t="str">
        <f>IF(ISERROR(VLOOKUP($E269,Lists!$T$4:$Y$44,6,FALSE)),"",VLOOKUP($E269,Lists!$T$4:$Y$44,6,FALSE))</f>
        <v/>
      </c>
    </row>
    <row r="270" spans="1:14" x14ac:dyDescent="0.25">
      <c r="A270" s="12"/>
      <c r="B270" s="18" t="s">
        <v>784</v>
      </c>
      <c r="C270" s="36" t="s">
        <v>1071</v>
      </c>
      <c r="D270" s="14" t="str">
        <f>IF(ISERROR(VLOOKUP($B270,Lists!$R$4:$S$16,2,FALSE)),"",VLOOKUP($B270,Lists!$R$4:$S$16,2,FALSE))</f>
        <v/>
      </c>
      <c r="E270" s="14" t="s">
        <v>805</v>
      </c>
      <c r="F270" s="14" t="s">
        <v>999</v>
      </c>
      <c r="G270" s="25"/>
      <c r="H270" s="25" t="s">
        <v>1117</v>
      </c>
      <c r="I270" s="92" t="str">
        <f>IF(ISERROR(VLOOKUP($B270&amp;" "&amp;$J270,Lists!$AB$4:$AC$16,2,FALSE)),"",VLOOKUP($B270&amp;" "&amp;$J270,Lists!$AB$4:$AC$16,2,FALSE))</f>
        <v/>
      </c>
      <c r="J270" s="25" t="str">
        <f>IF(ISERROR(VLOOKUP($H270,Lists!$L$4:$M$7,2,FALSE)),"",VLOOKUP($H270,Lists!$L$4:$M$7,2,FALSE))</f>
        <v/>
      </c>
      <c r="K270" s="25" t="str">
        <f t="shared" si="5"/>
        <v/>
      </c>
      <c r="L270" s="85" t="str">
        <f>IF(C270="no",VLOOKUP(B270,Lists!$R$4:$Z$17,9, FALSE),"Please enter details here")</f>
        <v>Please enter details here</v>
      </c>
      <c r="M270" s="36" t="str">
        <f>IF(ISERROR(VLOOKUP($E270,Lists!$T$4:$Y$44,5,FALSE)),"",VLOOKUP($E270,Lists!$T$4:$Y$44,5,FALSE))</f>
        <v/>
      </c>
      <c r="N270" s="36" t="str">
        <f>IF(ISERROR(VLOOKUP($E270,Lists!$T$4:$Y$44,6,FALSE)),"",VLOOKUP($E270,Lists!$T$4:$Y$44,6,FALSE))</f>
        <v/>
      </c>
    </row>
    <row r="271" spans="1:14" x14ac:dyDescent="0.25">
      <c r="A271" s="12"/>
      <c r="B271" s="18" t="s">
        <v>784</v>
      </c>
      <c r="C271" s="36" t="s">
        <v>1071</v>
      </c>
      <c r="D271" s="14" t="str">
        <f>IF(ISERROR(VLOOKUP($B271,Lists!$R$4:$S$16,2,FALSE)),"",VLOOKUP($B271,Lists!$R$4:$S$16,2,FALSE))</f>
        <v/>
      </c>
      <c r="E271" s="14" t="s">
        <v>805</v>
      </c>
      <c r="F271" s="14" t="s">
        <v>999</v>
      </c>
      <c r="G271" s="25"/>
      <c r="H271" s="25" t="s">
        <v>1117</v>
      </c>
      <c r="I271" s="92" t="str">
        <f>IF(ISERROR(VLOOKUP($B271&amp;" "&amp;$J271,Lists!$AB$4:$AC$16,2,FALSE)),"",VLOOKUP($B271&amp;" "&amp;$J271,Lists!$AB$4:$AC$16,2,FALSE))</f>
        <v/>
      </c>
      <c r="J271" s="25" t="str">
        <f>IF(ISERROR(VLOOKUP($H271,Lists!$L$4:$M$7,2,FALSE)),"",VLOOKUP($H271,Lists!$L$4:$M$7,2,FALSE))</f>
        <v/>
      </c>
      <c r="K271" s="25" t="str">
        <f t="shared" si="5"/>
        <v/>
      </c>
      <c r="L271" s="85" t="str">
        <f>IF(C271="no",VLOOKUP(B271,Lists!$R$4:$Z$17,9, FALSE),"Please enter details here")</f>
        <v>Please enter details here</v>
      </c>
      <c r="M271" s="36" t="str">
        <f>IF(ISERROR(VLOOKUP($E271,Lists!$T$4:$Y$44,5,FALSE)),"",VLOOKUP($E271,Lists!$T$4:$Y$44,5,FALSE))</f>
        <v/>
      </c>
      <c r="N271" s="36" t="str">
        <f>IF(ISERROR(VLOOKUP($E271,Lists!$T$4:$Y$44,6,FALSE)),"",VLOOKUP($E271,Lists!$T$4:$Y$44,6,FALSE))</f>
        <v/>
      </c>
    </row>
    <row r="272" spans="1:14" x14ac:dyDescent="0.25">
      <c r="A272" s="12"/>
      <c r="B272" s="18" t="s">
        <v>784</v>
      </c>
      <c r="C272" s="36" t="s">
        <v>1071</v>
      </c>
      <c r="D272" s="14" t="str">
        <f>IF(ISERROR(VLOOKUP($B272,Lists!$R$4:$S$16,2,FALSE)),"",VLOOKUP($B272,Lists!$R$4:$S$16,2,FALSE))</f>
        <v/>
      </c>
      <c r="E272" s="14" t="s">
        <v>805</v>
      </c>
      <c r="F272" s="14" t="s">
        <v>999</v>
      </c>
      <c r="G272" s="25"/>
      <c r="H272" s="25" t="s">
        <v>1117</v>
      </c>
      <c r="I272" s="92" t="str">
        <f>IF(ISERROR(VLOOKUP($B272&amp;" "&amp;$J272,Lists!$AB$4:$AC$16,2,FALSE)),"",VLOOKUP($B272&amp;" "&amp;$J272,Lists!$AB$4:$AC$16,2,FALSE))</f>
        <v/>
      </c>
      <c r="J272" s="25" t="str">
        <f>IF(ISERROR(VLOOKUP($H272,Lists!$L$4:$M$7,2,FALSE)),"",VLOOKUP($H272,Lists!$L$4:$M$7,2,FALSE))</f>
        <v/>
      </c>
      <c r="K272" s="25" t="str">
        <f t="shared" si="5"/>
        <v/>
      </c>
      <c r="L272" s="85" t="str">
        <f>IF(C272="no",VLOOKUP(B272,Lists!$R$4:$Z$17,9, FALSE),"Please enter details here")</f>
        <v>Please enter details here</v>
      </c>
      <c r="M272" s="36" t="str">
        <f>IF(ISERROR(VLOOKUP($E272,Lists!$T$4:$Y$44,5,FALSE)),"",VLOOKUP($E272,Lists!$T$4:$Y$44,5,FALSE))</f>
        <v/>
      </c>
      <c r="N272" s="36" t="str">
        <f>IF(ISERROR(VLOOKUP($E272,Lists!$T$4:$Y$44,6,FALSE)),"",VLOOKUP($E272,Lists!$T$4:$Y$44,6,FALSE))</f>
        <v/>
      </c>
    </row>
    <row r="273" spans="1:14" x14ac:dyDescent="0.25">
      <c r="A273" s="12"/>
      <c r="B273" s="18" t="s">
        <v>784</v>
      </c>
      <c r="C273" s="36" t="s">
        <v>1071</v>
      </c>
      <c r="D273" s="14" t="str">
        <f>IF(ISERROR(VLOOKUP($B273,Lists!$R$4:$S$16,2,FALSE)),"",VLOOKUP($B273,Lists!$R$4:$S$16,2,FALSE))</f>
        <v/>
      </c>
      <c r="E273" s="14" t="s">
        <v>805</v>
      </c>
      <c r="F273" s="14" t="s">
        <v>999</v>
      </c>
      <c r="G273" s="25"/>
      <c r="H273" s="25" t="s">
        <v>1117</v>
      </c>
      <c r="I273" s="92" t="str">
        <f>IF(ISERROR(VLOOKUP($B273&amp;" "&amp;$J273,Lists!$AB$4:$AC$16,2,FALSE)),"",VLOOKUP($B273&amp;" "&amp;$J273,Lists!$AB$4:$AC$16,2,FALSE))</f>
        <v/>
      </c>
      <c r="J273" s="25" t="str">
        <f>IF(ISERROR(VLOOKUP($H273,Lists!$L$4:$M$7,2,FALSE)),"",VLOOKUP($H273,Lists!$L$4:$M$7,2,FALSE))</f>
        <v/>
      </c>
      <c r="K273" s="25" t="str">
        <f t="shared" si="5"/>
        <v/>
      </c>
      <c r="L273" s="85" t="str">
        <f>IF(C273="no",VLOOKUP(B273,Lists!$R$4:$Z$17,9, FALSE),"Please enter details here")</f>
        <v>Please enter details here</v>
      </c>
      <c r="M273" s="36" t="str">
        <f>IF(ISERROR(VLOOKUP($E273,Lists!$T$4:$Y$44,5,FALSE)),"",VLOOKUP($E273,Lists!$T$4:$Y$44,5,FALSE))</f>
        <v/>
      </c>
      <c r="N273" s="36" t="str">
        <f>IF(ISERROR(VLOOKUP($E273,Lists!$T$4:$Y$44,6,FALSE)),"",VLOOKUP($E273,Lists!$T$4:$Y$44,6,FALSE))</f>
        <v/>
      </c>
    </row>
    <row r="274" spans="1:14" x14ac:dyDescent="0.25">
      <c r="A274" s="12"/>
      <c r="B274" s="18" t="s">
        <v>784</v>
      </c>
      <c r="C274" s="36" t="s">
        <v>1071</v>
      </c>
      <c r="D274" s="14" t="str">
        <f>IF(ISERROR(VLOOKUP($B274,Lists!$R$4:$S$16,2,FALSE)),"",VLOOKUP($B274,Lists!$R$4:$S$16,2,FALSE))</f>
        <v/>
      </c>
      <c r="E274" s="14" t="s">
        <v>805</v>
      </c>
      <c r="F274" s="14" t="s">
        <v>999</v>
      </c>
      <c r="G274" s="25"/>
      <c r="H274" s="25" t="s">
        <v>1117</v>
      </c>
      <c r="I274" s="92" t="str">
        <f>IF(ISERROR(VLOOKUP($B274&amp;" "&amp;$J274,Lists!$AB$4:$AC$16,2,FALSE)),"",VLOOKUP($B274&amp;" "&amp;$J274,Lists!$AB$4:$AC$16,2,FALSE))</f>
        <v/>
      </c>
      <c r="J274" s="25" t="str">
        <f>IF(ISERROR(VLOOKUP($H274,Lists!$L$4:$M$7,2,FALSE)),"",VLOOKUP($H274,Lists!$L$4:$M$7,2,FALSE))</f>
        <v/>
      </c>
      <c r="K274" s="25" t="str">
        <f t="shared" si="5"/>
        <v/>
      </c>
      <c r="L274" s="85" t="str">
        <f>IF(C274="no",VLOOKUP(B274,Lists!$R$4:$Z$17,9, FALSE),"Please enter details here")</f>
        <v>Please enter details here</v>
      </c>
      <c r="M274" s="36" t="str">
        <f>IF(ISERROR(VLOOKUP($E274,Lists!$T$4:$Y$44,5,FALSE)),"",VLOOKUP($E274,Lists!$T$4:$Y$44,5,FALSE))</f>
        <v/>
      </c>
      <c r="N274" s="36" t="str">
        <f>IF(ISERROR(VLOOKUP($E274,Lists!$T$4:$Y$44,6,FALSE)),"",VLOOKUP($E274,Lists!$T$4:$Y$44,6,FALSE))</f>
        <v/>
      </c>
    </row>
    <row r="275" spans="1:14" x14ac:dyDescent="0.25">
      <c r="A275" s="12"/>
      <c r="B275" s="18" t="s">
        <v>784</v>
      </c>
      <c r="C275" s="36" t="s">
        <v>1071</v>
      </c>
      <c r="D275" s="14" t="str">
        <f>IF(ISERROR(VLOOKUP($B275,Lists!$R$4:$S$16,2,FALSE)),"",VLOOKUP($B275,Lists!$R$4:$S$16,2,FALSE))</f>
        <v/>
      </c>
      <c r="E275" s="14" t="s">
        <v>805</v>
      </c>
      <c r="F275" s="14" t="s">
        <v>999</v>
      </c>
      <c r="G275" s="25"/>
      <c r="H275" s="25" t="s">
        <v>1117</v>
      </c>
      <c r="I275" s="92" t="str">
        <f>IF(ISERROR(VLOOKUP($B275&amp;" "&amp;$J275,Lists!$AB$4:$AC$16,2,FALSE)),"",VLOOKUP($B275&amp;" "&amp;$J275,Lists!$AB$4:$AC$16,2,FALSE))</f>
        <v/>
      </c>
      <c r="J275" s="25" t="str">
        <f>IF(ISERROR(VLOOKUP($H275,Lists!$L$4:$M$7,2,FALSE)),"",VLOOKUP($H275,Lists!$L$4:$M$7,2,FALSE))</f>
        <v/>
      </c>
      <c r="K275" s="25" t="str">
        <f t="shared" si="5"/>
        <v/>
      </c>
      <c r="L275" s="85" t="str">
        <f>IF(C275="no",VLOOKUP(B275,Lists!$R$4:$Z$17,9, FALSE),"Please enter details here")</f>
        <v>Please enter details here</v>
      </c>
      <c r="M275" s="36" t="str">
        <f>IF(ISERROR(VLOOKUP($E275,Lists!$T$4:$Y$44,5,FALSE)),"",VLOOKUP($E275,Lists!$T$4:$Y$44,5,FALSE))</f>
        <v/>
      </c>
      <c r="N275" s="36" t="str">
        <f>IF(ISERROR(VLOOKUP($E275,Lists!$T$4:$Y$44,6,FALSE)),"",VLOOKUP($E275,Lists!$T$4:$Y$44,6,FALSE))</f>
        <v/>
      </c>
    </row>
    <row r="276" spans="1:14" x14ac:dyDescent="0.25">
      <c r="A276" s="12"/>
      <c r="B276" s="18" t="s">
        <v>784</v>
      </c>
      <c r="C276" s="36" t="s">
        <v>1071</v>
      </c>
      <c r="D276" s="14" t="str">
        <f>IF(ISERROR(VLOOKUP($B276,Lists!$R$4:$S$16,2,FALSE)),"",VLOOKUP($B276,Lists!$R$4:$S$16,2,FALSE))</f>
        <v/>
      </c>
      <c r="E276" s="14" t="s">
        <v>805</v>
      </c>
      <c r="F276" s="14" t="s">
        <v>999</v>
      </c>
      <c r="G276" s="25"/>
      <c r="H276" s="25" t="s">
        <v>1117</v>
      </c>
      <c r="I276" s="92" t="str">
        <f>IF(ISERROR(VLOOKUP($B276&amp;" "&amp;$J276,Lists!$AB$4:$AC$16,2,FALSE)),"",VLOOKUP($B276&amp;" "&amp;$J276,Lists!$AB$4:$AC$16,2,FALSE))</f>
        <v/>
      </c>
      <c r="J276" s="25" t="str">
        <f>IF(ISERROR(VLOOKUP($H276,Lists!$L$4:$M$7,2,FALSE)),"",VLOOKUP($H276,Lists!$L$4:$M$7,2,FALSE))</f>
        <v/>
      </c>
      <c r="K276" s="25" t="str">
        <f t="shared" si="5"/>
        <v/>
      </c>
      <c r="L276" s="85" t="str">
        <f>IF(C276="no",VLOOKUP(B276,Lists!$R$4:$Z$17,9, FALSE),"Please enter details here")</f>
        <v>Please enter details here</v>
      </c>
      <c r="M276" s="36" t="str">
        <f>IF(ISERROR(VLOOKUP($E276,Lists!$T$4:$Y$44,5,FALSE)),"",VLOOKUP($E276,Lists!$T$4:$Y$44,5,FALSE))</f>
        <v/>
      </c>
      <c r="N276" s="36" t="str">
        <f>IF(ISERROR(VLOOKUP($E276,Lists!$T$4:$Y$44,6,FALSE)),"",VLOOKUP($E276,Lists!$T$4:$Y$44,6,FALSE))</f>
        <v/>
      </c>
    </row>
    <row r="277" spans="1:14" x14ac:dyDescent="0.25">
      <c r="A277" s="12"/>
      <c r="B277" s="18" t="s">
        <v>784</v>
      </c>
      <c r="C277" s="36" t="s">
        <v>1071</v>
      </c>
      <c r="D277" s="14" t="str">
        <f>IF(ISERROR(VLOOKUP($B277,Lists!$R$4:$S$16,2,FALSE)),"",VLOOKUP($B277,Lists!$R$4:$S$16,2,FALSE))</f>
        <v/>
      </c>
      <c r="E277" s="14" t="s">
        <v>805</v>
      </c>
      <c r="F277" s="14" t="s">
        <v>999</v>
      </c>
      <c r="G277" s="25"/>
      <c r="H277" s="25" t="s">
        <v>1117</v>
      </c>
      <c r="I277" s="92" t="str">
        <f>IF(ISERROR(VLOOKUP($B277&amp;" "&amp;$J277,Lists!$AB$4:$AC$16,2,FALSE)),"",VLOOKUP($B277&amp;" "&amp;$J277,Lists!$AB$4:$AC$16,2,FALSE))</f>
        <v/>
      </c>
      <c r="J277" s="25" t="str">
        <f>IF(ISERROR(VLOOKUP($H277,Lists!$L$4:$M$7,2,FALSE)),"",VLOOKUP($H277,Lists!$L$4:$M$7,2,FALSE))</f>
        <v/>
      </c>
      <c r="K277" s="25" t="str">
        <f t="shared" si="5"/>
        <v/>
      </c>
      <c r="L277" s="85" t="str">
        <f>IF(C277="no",VLOOKUP(B277,Lists!$R$4:$Z$17,9, FALSE),"Please enter details here")</f>
        <v>Please enter details here</v>
      </c>
      <c r="M277" s="36" t="str">
        <f>IF(ISERROR(VLOOKUP($E277,Lists!$T$4:$Y$44,5,FALSE)),"",VLOOKUP($E277,Lists!$T$4:$Y$44,5,FALSE))</f>
        <v/>
      </c>
      <c r="N277" s="36" t="str">
        <f>IF(ISERROR(VLOOKUP($E277,Lists!$T$4:$Y$44,6,FALSE)),"",VLOOKUP($E277,Lists!$T$4:$Y$44,6,FALSE))</f>
        <v/>
      </c>
    </row>
    <row r="278" spans="1:14" x14ac:dyDescent="0.25">
      <c r="A278" s="12"/>
      <c r="B278" s="18" t="s">
        <v>784</v>
      </c>
      <c r="C278" s="36" t="s">
        <v>1071</v>
      </c>
      <c r="D278" s="14" t="str">
        <f>IF(ISERROR(VLOOKUP($B278,Lists!$R$4:$S$16,2,FALSE)),"",VLOOKUP($B278,Lists!$R$4:$S$16,2,FALSE))</f>
        <v/>
      </c>
      <c r="E278" s="14" t="s">
        <v>805</v>
      </c>
      <c r="F278" s="14" t="s">
        <v>999</v>
      </c>
      <c r="G278" s="25"/>
      <c r="H278" s="25" t="s">
        <v>1117</v>
      </c>
      <c r="I278" s="92" t="str">
        <f>IF(ISERROR(VLOOKUP($B278&amp;" "&amp;$J278,Lists!$AB$4:$AC$16,2,FALSE)),"",VLOOKUP($B278&amp;" "&amp;$J278,Lists!$AB$4:$AC$16,2,FALSE))</f>
        <v/>
      </c>
      <c r="J278" s="25" t="str">
        <f>IF(ISERROR(VLOOKUP($H278,Lists!$L$4:$M$7,2,FALSE)),"",VLOOKUP($H278,Lists!$L$4:$M$7,2,FALSE))</f>
        <v/>
      </c>
      <c r="K278" s="25" t="str">
        <f t="shared" si="5"/>
        <v/>
      </c>
      <c r="L278" s="85" t="str">
        <f>IF(C278="no",VLOOKUP(B278,Lists!$R$4:$Z$17,9, FALSE),"Please enter details here")</f>
        <v>Please enter details here</v>
      </c>
      <c r="M278" s="36" t="str">
        <f>IF(ISERROR(VLOOKUP($E278,Lists!$T$4:$Y$44,5,FALSE)),"",VLOOKUP($E278,Lists!$T$4:$Y$44,5,FALSE))</f>
        <v/>
      </c>
      <c r="N278" s="36" t="str">
        <f>IF(ISERROR(VLOOKUP($E278,Lists!$T$4:$Y$44,6,FALSE)),"",VLOOKUP($E278,Lists!$T$4:$Y$44,6,FALSE))</f>
        <v/>
      </c>
    </row>
    <row r="279" spans="1:14" x14ac:dyDescent="0.25">
      <c r="A279" s="12"/>
      <c r="B279" s="18" t="s">
        <v>784</v>
      </c>
      <c r="C279" s="36" t="s">
        <v>1071</v>
      </c>
      <c r="D279" s="14" t="str">
        <f>IF(ISERROR(VLOOKUP($B279,Lists!$R$4:$S$16,2,FALSE)),"",VLOOKUP($B279,Lists!$R$4:$S$16,2,FALSE))</f>
        <v/>
      </c>
      <c r="E279" s="14" t="s">
        <v>805</v>
      </c>
      <c r="F279" s="14" t="s">
        <v>999</v>
      </c>
      <c r="G279" s="25"/>
      <c r="H279" s="25" t="s">
        <v>1117</v>
      </c>
      <c r="I279" s="92" t="str">
        <f>IF(ISERROR(VLOOKUP($B279&amp;" "&amp;$J279,Lists!$AB$4:$AC$16,2,FALSE)),"",VLOOKUP($B279&amp;" "&amp;$J279,Lists!$AB$4:$AC$16,2,FALSE))</f>
        <v/>
      </c>
      <c r="J279" s="25" t="str">
        <f>IF(ISERROR(VLOOKUP($H279,Lists!$L$4:$M$7,2,FALSE)),"",VLOOKUP($H279,Lists!$L$4:$M$7,2,FALSE))</f>
        <v/>
      </c>
      <c r="K279" s="25" t="str">
        <f t="shared" si="5"/>
        <v/>
      </c>
      <c r="L279" s="85" t="str">
        <f>IF(C279="no",VLOOKUP(B279,Lists!$R$4:$Z$17,9, FALSE),"Please enter details here")</f>
        <v>Please enter details here</v>
      </c>
      <c r="M279" s="36" t="str">
        <f>IF(ISERROR(VLOOKUP($E279,Lists!$T$4:$Y$44,5,FALSE)),"",VLOOKUP($E279,Lists!$T$4:$Y$44,5,FALSE))</f>
        <v/>
      </c>
      <c r="N279" s="36" t="str">
        <f>IF(ISERROR(VLOOKUP($E279,Lists!$T$4:$Y$44,6,FALSE)),"",VLOOKUP($E279,Lists!$T$4:$Y$44,6,FALSE))</f>
        <v/>
      </c>
    </row>
    <row r="280" spans="1:14" x14ac:dyDescent="0.25">
      <c r="A280" s="12"/>
      <c r="B280" s="18" t="s">
        <v>784</v>
      </c>
      <c r="C280" s="36" t="s">
        <v>1071</v>
      </c>
      <c r="D280" s="14" t="str">
        <f>IF(ISERROR(VLOOKUP($B280,Lists!$R$4:$S$16,2,FALSE)),"",VLOOKUP($B280,Lists!$R$4:$S$16,2,FALSE))</f>
        <v/>
      </c>
      <c r="E280" s="14" t="s">
        <v>805</v>
      </c>
      <c r="F280" s="14" t="s">
        <v>999</v>
      </c>
      <c r="G280" s="25"/>
      <c r="H280" s="25" t="s">
        <v>1117</v>
      </c>
      <c r="I280" s="92" t="str">
        <f>IF(ISERROR(VLOOKUP($B280&amp;" "&amp;$J280,Lists!$AB$4:$AC$16,2,FALSE)),"",VLOOKUP($B280&amp;" "&amp;$J280,Lists!$AB$4:$AC$16,2,FALSE))</f>
        <v/>
      </c>
      <c r="J280" s="25" t="str">
        <f>IF(ISERROR(VLOOKUP($H280,Lists!$L$4:$M$7,2,FALSE)),"",VLOOKUP($H280,Lists!$L$4:$M$7,2,FALSE))</f>
        <v/>
      </c>
      <c r="K280" s="25" t="str">
        <f t="shared" si="5"/>
        <v/>
      </c>
      <c r="L280" s="85" t="str">
        <f>IF(C280="no",VLOOKUP(B280,Lists!$R$4:$Z$17,9, FALSE),"Please enter details here")</f>
        <v>Please enter details here</v>
      </c>
      <c r="M280" s="36" t="str">
        <f>IF(ISERROR(VLOOKUP($E280,Lists!$T$4:$Y$44,5,FALSE)),"",VLOOKUP($E280,Lists!$T$4:$Y$44,5,FALSE))</f>
        <v/>
      </c>
      <c r="N280" s="36" t="str">
        <f>IF(ISERROR(VLOOKUP($E280,Lists!$T$4:$Y$44,6,FALSE)),"",VLOOKUP($E280,Lists!$T$4:$Y$44,6,FALSE))</f>
        <v/>
      </c>
    </row>
    <row r="281" spans="1:14" x14ac:dyDescent="0.25">
      <c r="A281" s="12"/>
      <c r="B281" s="18" t="s">
        <v>784</v>
      </c>
      <c r="C281" s="36" t="s">
        <v>1071</v>
      </c>
      <c r="D281" s="14" t="str">
        <f>IF(ISERROR(VLOOKUP($B281,Lists!$R$4:$S$16,2,FALSE)),"",VLOOKUP($B281,Lists!$R$4:$S$16,2,FALSE))</f>
        <v/>
      </c>
      <c r="E281" s="14" t="s">
        <v>805</v>
      </c>
      <c r="F281" s="14" t="s">
        <v>999</v>
      </c>
      <c r="G281" s="25"/>
      <c r="H281" s="25" t="s">
        <v>1117</v>
      </c>
      <c r="I281" s="92" t="str">
        <f>IF(ISERROR(VLOOKUP($B281&amp;" "&amp;$J281,Lists!$AB$4:$AC$16,2,FALSE)),"",VLOOKUP($B281&amp;" "&amp;$J281,Lists!$AB$4:$AC$16,2,FALSE))</f>
        <v/>
      </c>
      <c r="J281" s="25" t="str">
        <f>IF(ISERROR(VLOOKUP($H281,Lists!$L$4:$M$7,2,FALSE)),"",VLOOKUP($H281,Lists!$L$4:$M$7,2,FALSE))</f>
        <v/>
      </c>
      <c r="K281" s="25" t="str">
        <f t="shared" si="5"/>
        <v/>
      </c>
      <c r="L281" s="85" t="str">
        <f>IF(C281="no",VLOOKUP(B281,Lists!$R$4:$Z$17,9, FALSE),"Please enter details here")</f>
        <v>Please enter details here</v>
      </c>
      <c r="M281" s="36" t="str">
        <f>IF(ISERROR(VLOOKUP($E281,Lists!$T$4:$Y$44,5,FALSE)),"",VLOOKUP($E281,Lists!$T$4:$Y$44,5,FALSE))</f>
        <v/>
      </c>
      <c r="N281" s="36" t="str">
        <f>IF(ISERROR(VLOOKUP($E281,Lists!$T$4:$Y$44,6,FALSE)),"",VLOOKUP($E281,Lists!$T$4:$Y$44,6,FALSE))</f>
        <v/>
      </c>
    </row>
    <row r="282" spans="1:14" x14ac:dyDescent="0.25">
      <c r="A282" s="12"/>
      <c r="B282" s="18" t="s">
        <v>784</v>
      </c>
      <c r="C282" s="36" t="s">
        <v>1071</v>
      </c>
      <c r="D282" s="14" t="str">
        <f>IF(ISERROR(VLOOKUP($B282,Lists!$R$4:$S$16,2,FALSE)),"",VLOOKUP($B282,Lists!$R$4:$S$16,2,FALSE))</f>
        <v/>
      </c>
      <c r="E282" s="14" t="s">
        <v>805</v>
      </c>
      <c r="F282" s="14" t="s">
        <v>999</v>
      </c>
      <c r="G282" s="25"/>
      <c r="H282" s="25" t="s">
        <v>1117</v>
      </c>
      <c r="I282" s="92" t="str">
        <f>IF(ISERROR(VLOOKUP($B282&amp;" "&amp;$J282,Lists!$AB$4:$AC$16,2,FALSE)),"",VLOOKUP($B282&amp;" "&amp;$J282,Lists!$AB$4:$AC$16,2,FALSE))</f>
        <v/>
      </c>
      <c r="J282" s="25" t="str">
        <f>IF(ISERROR(VLOOKUP($H282,Lists!$L$4:$M$7,2,FALSE)),"",VLOOKUP($H282,Lists!$L$4:$M$7,2,FALSE))</f>
        <v/>
      </c>
      <c r="K282" s="25" t="str">
        <f t="shared" si="5"/>
        <v/>
      </c>
      <c r="L282" s="85" t="str">
        <f>IF(C282="no",VLOOKUP(B282,Lists!$R$4:$Z$17,9, FALSE),"Please enter details here")</f>
        <v>Please enter details here</v>
      </c>
      <c r="M282" s="36" t="str">
        <f>IF(ISERROR(VLOOKUP($E282,Lists!$T$4:$Y$44,5,FALSE)),"",VLOOKUP($E282,Lists!$T$4:$Y$44,5,FALSE))</f>
        <v/>
      </c>
      <c r="N282" s="36" t="str">
        <f>IF(ISERROR(VLOOKUP($E282,Lists!$T$4:$Y$44,6,FALSE)),"",VLOOKUP($E282,Lists!$T$4:$Y$44,6,FALSE))</f>
        <v/>
      </c>
    </row>
    <row r="283" spans="1:14" x14ac:dyDescent="0.25">
      <c r="A283" s="12"/>
      <c r="B283" s="18" t="s">
        <v>784</v>
      </c>
      <c r="C283" s="36" t="s">
        <v>1071</v>
      </c>
      <c r="D283" s="14" t="str">
        <f>IF(ISERROR(VLOOKUP($B283,Lists!$R$4:$S$16,2,FALSE)),"",VLOOKUP($B283,Lists!$R$4:$S$16,2,FALSE))</f>
        <v/>
      </c>
      <c r="E283" s="14" t="s">
        <v>805</v>
      </c>
      <c r="F283" s="14" t="s">
        <v>999</v>
      </c>
      <c r="G283" s="25"/>
      <c r="H283" s="25" t="s">
        <v>1117</v>
      </c>
      <c r="I283" s="92" t="str">
        <f>IF(ISERROR(VLOOKUP($B283&amp;" "&amp;$J283,Lists!$AB$4:$AC$16,2,FALSE)),"",VLOOKUP($B283&amp;" "&amp;$J283,Lists!$AB$4:$AC$16,2,FALSE))</f>
        <v/>
      </c>
      <c r="J283" s="25" t="str">
        <f>IF(ISERROR(VLOOKUP($H283,Lists!$L$4:$M$7,2,FALSE)),"",VLOOKUP($H283,Lists!$L$4:$M$7,2,FALSE))</f>
        <v/>
      </c>
      <c r="K283" s="25" t="str">
        <f t="shared" si="5"/>
        <v/>
      </c>
      <c r="L283" s="85" t="str">
        <f>IF(C283="no",VLOOKUP(B283,Lists!$R$4:$Z$17,9, FALSE),"Please enter details here")</f>
        <v>Please enter details here</v>
      </c>
      <c r="M283" s="36" t="str">
        <f>IF(ISERROR(VLOOKUP($E283,Lists!$T$4:$Y$44,5,FALSE)),"",VLOOKUP($E283,Lists!$T$4:$Y$44,5,FALSE))</f>
        <v/>
      </c>
      <c r="N283" s="36" t="str">
        <f>IF(ISERROR(VLOOKUP($E283,Lists!$T$4:$Y$44,6,FALSE)),"",VLOOKUP($E283,Lists!$T$4:$Y$44,6,FALSE))</f>
        <v/>
      </c>
    </row>
    <row r="284" spans="1:14" x14ac:dyDescent="0.25">
      <c r="A284" s="12"/>
      <c r="B284" s="18" t="s">
        <v>784</v>
      </c>
      <c r="C284" s="36" t="s">
        <v>1071</v>
      </c>
      <c r="D284" s="14" t="str">
        <f>IF(ISERROR(VLOOKUP($B284,Lists!$R$4:$S$16,2,FALSE)),"",VLOOKUP($B284,Lists!$R$4:$S$16,2,FALSE))</f>
        <v/>
      </c>
      <c r="E284" s="14" t="s">
        <v>805</v>
      </c>
      <c r="F284" s="14" t="s">
        <v>999</v>
      </c>
      <c r="G284" s="25"/>
      <c r="H284" s="25" t="s">
        <v>1117</v>
      </c>
      <c r="I284" s="92" t="str">
        <f>IF(ISERROR(VLOOKUP($B284&amp;" "&amp;$J284,Lists!$AB$4:$AC$16,2,FALSE)),"",VLOOKUP($B284&amp;" "&amp;$J284,Lists!$AB$4:$AC$16,2,FALSE))</f>
        <v/>
      </c>
      <c r="J284" s="25" t="str">
        <f>IF(ISERROR(VLOOKUP($H284,Lists!$L$4:$M$7,2,FALSE)),"",VLOOKUP($H284,Lists!$L$4:$M$7,2,FALSE))</f>
        <v/>
      </c>
      <c r="K284" s="25" t="str">
        <f t="shared" si="5"/>
        <v/>
      </c>
      <c r="L284" s="85" t="str">
        <f>IF(C284="no",VLOOKUP(B284,Lists!$R$4:$Z$17,9, FALSE),"Please enter details here")</f>
        <v>Please enter details here</v>
      </c>
      <c r="M284" s="36" t="str">
        <f>IF(ISERROR(VLOOKUP($E284,Lists!$T$4:$Y$44,5,FALSE)),"",VLOOKUP($E284,Lists!$T$4:$Y$44,5,FALSE))</f>
        <v/>
      </c>
      <c r="N284" s="36" t="str">
        <f>IF(ISERROR(VLOOKUP($E284,Lists!$T$4:$Y$44,6,FALSE)),"",VLOOKUP($E284,Lists!$T$4:$Y$44,6,FALSE))</f>
        <v/>
      </c>
    </row>
    <row r="285" spans="1:14" x14ac:dyDescent="0.25">
      <c r="A285" s="12"/>
      <c r="B285" s="18" t="s">
        <v>784</v>
      </c>
      <c r="C285" s="36" t="s">
        <v>1071</v>
      </c>
      <c r="D285" s="14" t="str">
        <f>IF(ISERROR(VLOOKUP($B285,Lists!$R$4:$S$16,2,FALSE)),"",VLOOKUP($B285,Lists!$R$4:$S$16,2,FALSE))</f>
        <v/>
      </c>
      <c r="E285" s="14" t="s">
        <v>805</v>
      </c>
      <c r="F285" s="14" t="s">
        <v>999</v>
      </c>
      <c r="G285" s="25"/>
      <c r="H285" s="25" t="s">
        <v>1117</v>
      </c>
      <c r="I285" s="92" t="str">
        <f>IF(ISERROR(VLOOKUP($B285&amp;" "&amp;$J285,Lists!$AB$4:$AC$16,2,FALSE)),"",VLOOKUP($B285&amp;" "&amp;$J285,Lists!$AB$4:$AC$16,2,FALSE))</f>
        <v/>
      </c>
      <c r="J285" s="25" t="str">
        <f>IF(ISERROR(VLOOKUP($H285,Lists!$L$4:$M$7,2,FALSE)),"",VLOOKUP($H285,Lists!$L$4:$M$7,2,FALSE))</f>
        <v/>
      </c>
      <c r="K285" s="25" t="str">
        <f t="shared" si="5"/>
        <v/>
      </c>
      <c r="L285" s="85" t="str">
        <f>IF(C285="no",VLOOKUP(B285,Lists!$R$4:$Z$17,9, FALSE),"Please enter details here")</f>
        <v>Please enter details here</v>
      </c>
      <c r="M285" s="36" t="str">
        <f>IF(ISERROR(VLOOKUP($E285,Lists!$T$4:$Y$44,5,FALSE)),"",VLOOKUP($E285,Lists!$T$4:$Y$44,5,FALSE))</f>
        <v/>
      </c>
      <c r="N285" s="36" t="str">
        <f>IF(ISERROR(VLOOKUP($E285,Lists!$T$4:$Y$44,6,FALSE)),"",VLOOKUP($E285,Lists!$T$4:$Y$44,6,FALSE))</f>
        <v/>
      </c>
    </row>
    <row r="286" spans="1:14" x14ac:dyDescent="0.25">
      <c r="A286" s="12"/>
      <c r="B286" s="18" t="s">
        <v>784</v>
      </c>
      <c r="C286" s="36" t="s">
        <v>1071</v>
      </c>
      <c r="D286" s="14" t="str">
        <f>IF(ISERROR(VLOOKUP($B286,Lists!$R$4:$S$16,2,FALSE)),"",VLOOKUP($B286,Lists!$R$4:$S$16,2,FALSE))</f>
        <v/>
      </c>
      <c r="E286" s="14" t="s">
        <v>805</v>
      </c>
      <c r="F286" s="14" t="s">
        <v>999</v>
      </c>
      <c r="G286" s="25"/>
      <c r="H286" s="25" t="s">
        <v>1117</v>
      </c>
      <c r="I286" s="92" t="str">
        <f>IF(ISERROR(VLOOKUP($B286&amp;" "&amp;$J286,Lists!$AB$4:$AC$16,2,FALSE)),"",VLOOKUP($B286&amp;" "&amp;$J286,Lists!$AB$4:$AC$16,2,FALSE))</f>
        <v/>
      </c>
      <c r="J286" s="25" t="str">
        <f>IF(ISERROR(VLOOKUP($H286,Lists!$L$4:$M$7,2,FALSE)),"",VLOOKUP($H286,Lists!$L$4:$M$7,2,FALSE))</f>
        <v/>
      </c>
      <c r="K286" s="25" t="str">
        <f t="shared" si="5"/>
        <v/>
      </c>
      <c r="L286" s="85" t="str">
        <f>IF(C286="no",VLOOKUP(B286,Lists!$R$4:$Z$17,9, FALSE),"Please enter details here")</f>
        <v>Please enter details here</v>
      </c>
      <c r="M286" s="36" t="str">
        <f>IF(ISERROR(VLOOKUP($E286,Lists!$T$4:$Y$44,5,FALSE)),"",VLOOKUP($E286,Lists!$T$4:$Y$44,5,FALSE))</f>
        <v/>
      </c>
      <c r="N286" s="36" t="str">
        <f>IF(ISERROR(VLOOKUP($E286,Lists!$T$4:$Y$44,6,FALSE)),"",VLOOKUP($E286,Lists!$T$4:$Y$44,6,FALSE))</f>
        <v/>
      </c>
    </row>
    <row r="287" spans="1:14" x14ac:dyDescent="0.25">
      <c r="A287" s="12"/>
      <c r="B287" s="18" t="s">
        <v>784</v>
      </c>
      <c r="C287" s="36" t="s">
        <v>1071</v>
      </c>
      <c r="D287" s="14" t="str">
        <f>IF(ISERROR(VLOOKUP($B287,Lists!$R$4:$S$16,2,FALSE)),"",VLOOKUP($B287,Lists!$R$4:$S$16,2,FALSE))</f>
        <v/>
      </c>
      <c r="E287" s="14" t="s">
        <v>805</v>
      </c>
      <c r="F287" s="14" t="s">
        <v>999</v>
      </c>
      <c r="G287" s="25"/>
      <c r="H287" s="25" t="s">
        <v>1117</v>
      </c>
      <c r="I287" s="92" t="str">
        <f>IF(ISERROR(VLOOKUP($B287&amp;" "&amp;$J287,Lists!$AB$4:$AC$16,2,FALSE)),"",VLOOKUP($B287&amp;" "&amp;$J287,Lists!$AB$4:$AC$16,2,FALSE))</f>
        <v/>
      </c>
      <c r="J287" s="25" t="str">
        <f>IF(ISERROR(VLOOKUP($H287,Lists!$L$4:$M$7,2,FALSE)),"",VLOOKUP($H287,Lists!$L$4:$M$7,2,FALSE))</f>
        <v/>
      </c>
      <c r="K287" s="25" t="str">
        <f t="shared" si="5"/>
        <v/>
      </c>
      <c r="L287" s="85" t="str">
        <f>IF(C287="no",VLOOKUP(B287,Lists!$R$4:$Z$17,9, FALSE),"Please enter details here")</f>
        <v>Please enter details here</v>
      </c>
      <c r="M287" s="36" t="str">
        <f>IF(ISERROR(VLOOKUP($E287,Lists!$T$4:$Y$44,5,FALSE)),"",VLOOKUP($E287,Lists!$T$4:$Y$44,5,FALSE))</f>
        <v/>
      </c>
      <c r="N287" s="36" t="str">
        <f>IF(ISERROR(VLOOKUP($E287,Lists!$T$4:$Y$44,6,FALSE)),"",VLOOKUP($E287,Lists!$T$4:$Y$44,6,FALSE))</f>
        <v/>
      </c>
    </row>
    <row r="288" spans="1:14" x14ac:dyDescent="0.25">
      <c r="A288" s="12"/>
      <c r="B288" s="18" t="s">
        <v>784</v>
      </c>
      <c r="C288" s="36" t="s">
        <v>1071</v>
      </c>
      <c r="D288" s="14" t="str">
        <f>IF(ISERROR(VLOOKUP($B288,Lists!$R$4:$S$16,2,FALSE)),"",VLOOKUP($B288,Lists!$R$4:$S$16,2,FALSE))</f>
        <v/>
      </c>
      <c r="E288" s="14" t="s">
        <v>805</v>
      </c>
      <c r="F288" s="14" t="s">
        <v>999</v>
      </c>
      <c r="G288" s="25"/>
      <c r="H288" s="25" t="s">
        <v>1117</v>
      </c>
      <c r="I288" s="92" t="str">
        <f>IF(ISERROR(VLOOKUP($B288&amp;" "&amp;$J288,Lists!$AB$4:$AC$16,2,FALSE)),"",VLOOKUP($B288&amp;" "&amp;$J288,Lists!$AB$4:$AC$16,2,FALSE))</f>
        <v/>
      </c>
      <c r="J288" s="25" t="str">
        <f>IF(ISERROR(VLOOKUP($H288,Lists!$L$4:$M$7,2,FALSE)),"",VLOOKUP($H288,Lists!$L$4:$M$7,2,FALSE))</f>
        <v/>
      </c>
      <c r="K288" s="25" t="str">
        <f t="shared" si="5"/>
        <v/>
      </c>
      <c r="L288" s="85" t="str">
        <f>IF(C288="no",VLOOKUP(B288,Lists!$R$4:$Z$17,9, FALSE),"Please enter details here")</f>
        <v>Please enter details here</v>
      </c>
      <c r="M288" s="36" t="str">
        <f>IF(ISERROR(VLOOKUP($E288,Lists!$T$4:$Y$44,5,FALSE)),"",VLOOKUP($E288,Lists!$T$4:$Y$44,5,FALSE))</f>
        <v/>
      </c>
      <c r="N288" s="36" t="str">
        <f>IF(ISERROR(VLOOKUP($E288,Lists!$T$4:$Y$44,6,FALSE)),"",VLOOKUP($E288,Lists!$T$4:$Y$44,6,FALSE))</f>
        <v/>
      </c>
    </row>
    <row r="289" spans="1:14" x14ac:dyDescent="0.25">
      <c r="A289" s="12"/>
      <c r="B289" s="18" t="s">
        <v>784</v>
      </c>
      <c r="C289" s="36" t="s">
        <v>1071</v>
      </c>
      <c r="D289" s="14" t="str">
        <f>IF(ISERROR(VLOOKUP($B289,Lists!$R$4:$S$16,2,FALSE)),"",VLOOKUP($B289,Lists!$R$4:$S$16,2,FALSE))</f>
        <v/>
      </c>
      <c r="E289" s="14" t="s">
        <v>805</v>
      </c>
      <c r="F289" s="14" t="s">
        <v>999</v>
      </c>
      <c r="G289" s="25"/>
      <c r="H289" s="25" t="s">
        <v>1117</v>
      </c>
      <c r="I289" s="92" t="str">
        <f>IF(ISERROR(VLOOKUP($B289&amp;" "&amp;$J289,Lists!$AB$4:$AC$16,2,FALSE)),"",VLOOKUP($B289&amp;" "&amp;$J289,Lists!$AB$4:$AC$16,2,FALSE))</f>
        <v/>
      </c>
      <c r="J289" s="25" t="str">
        <f>IF(ISERROR(VLOOKUP($H289,Lists!$L$4:$M$7,2,FALSE)),"",VLOOKUP($H289,Lists!$L$4:$M$7,2,FALSE))</f>
        <v/>
      </c>
      <c r="K289" s="25" t="str">
        <f t="shared" si="5"/>
        <v/>
      </c>
      <c r="L289" s="85" t="str">
        <f>IF(C289="no",VLOOKUP(B289,Lists!$R$4:$Z$17,9, FALSE),"Please enter details here")</f>
        <v>Please enter details here</v>
      </c>
      <c r="M289" s="36" t="str">
        <f>IF(ISERROR(VLOOKUP($E289,Lists!$T$4:$Y$44,5,FALSE)),"",VLOOKUP($E289,Lists!$T$4:$Y$44,5,FALSE))</f>
        <v/>
      </c>
      <c r="N289" s="36" t="str">
        <f>IF(ISERROR(VLOOKUP($E289,Lists!$T$4:$Y$44,6,FALSE)),"",VLOOKUP($E289,Lists!$T$4:$Y$44,6,FALSE))</f>
        <v/>
      </c>
    </row>
    <row r="290" spans="1:14" x14ac:dyDescent="0.25">
      <c r="A290" s="12"/>
      <c r="B290" s="18" t="s">
        <v>784</v>
      </c>
      <c r="C290" s="36" t="s">
        <v>1071</v>
      </c>
      <c r="D290" s="14" t="str">
        <f>IF(ISERROR(VLOOKUP($B290,Lists!$R$4:$S$16,2,FALSE)),"",VLOOKUP($B290,Lists!$R$4:$S$16,2,FALSE))</f>
        <v/>
      </c>
      <c r="E290" s="14" t="s">
        <v>805</v>
      </c>
      <c r="F290" s="14" t="s">
        <v>999</v>
      </c>
      <c r="G290" s="25"/>
      <c r="H290" s="25" t="s">
        <v>1117</v>
      </c>
      <c r="I290" s="92" t="str">
        <f>IF(ISERROR(VLOOKUP($B290&amp;" "&amp;$J290,Lists!$AB$4:$AC$16,2,FALSE)),"",VLOOKUP($B290&amp;" "&amp;$J290,Lists!$AB$4:$AC$16,2,FALSE))</f>
        <v/>
      </c>
      <c r="J290" s="25" t="str">
        <f>IF(ISERROR(VLOOKUP($H290,Lists!$L$4:$M$7,2,FALSE)),"",VLOOKUP($H290,Lists!$L$4:$M$7,2,FALSE))</f>
        <v/>
      </c>
      <c r="K290" s="25" t="str">
        <f t="shared" si="5"/>
        <v/>
      </c>
      <c r="L290" s="85" t="str">
        <f>IF(C290="no",VLOOKUP(B290,Lists!$R$4:$Z$17,9, FALSE),"Please enter details here")</f>
        <v>Please enter details here</v>
      </c>
      <c r="M290" s="36" t="str">
        <f>IF(ISERROR(VLOOKUP($E290,Lists!$T$4:$Y$44,5,FALSE)),"",VLOOKUP($E290,Lists!$T$4:$Y$44,5,FALSE))</f>
        <v/>
      </c>
      <c r="N290" s="36" t="str">
        <f>IF(ISERROR(VLOOKUP($E290,Lists!$T$4:$Y$44,6,FALSE)),"",VLOOKUP($E290,Lists!$T$4:$Y$44,6,FALSE))</f>
        <v/>
      </c>
    </row>
    <row r="291" spans="1:14" x14ac:dyDescent="0.25">
      <c r="A291" s="12"/>
      <c r="B291" s="18" t="s">
        <v>784</v>
      </c>
      <c r="C291" s="36" t="s">
        <v>1071</v>
      </c>
      <c r="D291" s="14" t="str">
        <f>IF(ISERROR(VLOOKUP($B291,Lists!$R$4:$S$16,2,FALSE)),"",VLOOKUP($B291,Lists!$R$4:$S$16,2,FALSE))</f>
        <v/>
      </c>
      <c r="E291" s="14" t="s">
        <v>805</v>
      </c>
      <c r="F291" s="14" t="s">
        <v>999</v>
      </c>
      <c r="G291" s="25"/>
      <c r="H291" s="25" t="s">
        <v>1117</v>
      </c>
      <c r="I291" s="92" t="str">
        <f>IF(ISERROR(VLOOKUP($B291&amp;" "&amp;$J291,Lists!$AB$4:$AC$16,2,FALSE)),"",VLOOKUP($B291&amp;" "&amp;$J291,Lists!$AB$4:$AC$16,2,FALSE))</f>
        <v/>
      </c>
      <c r="J291" s="25" t="str">
        <f>IF(ISERROR(VLOOKUP($H291,Lists!$L$4:$M$7,2,FALSE)),"",VLOOKUP($H291,Lists!$L$4:$M$7,2,FALSE))</f>
        <v/>
      </c>
      <c r="K291" s="25" t="str">
        <f t="shared" si="5"/>
        <v/>
      </c>
      <c r="L291" s="85" t="str">
        <f>IF(C291="no",VLOOKUP(B291,Lists!$R$4:$Z$17,9, FALSE),"Please enter details here")</f>
        <v>Please enter details here</v>
      </c>
      <c r="M291" s="36" t="str">
        <f>IF(ISERROR(VLOOKUP($E291,Lists!$T$4:$Y$44,5,FALSE)),"",VLOOKUP($E291,Lists!$T$4:$Y$44,5,FALSE))</f>
        <v/>
      </c>
      <c r="N291" s="36" t="str">
        <f>IF(ISERROR(VLOOKUP($E291,Lists!$T$4:$Y$44,6,FALSE)),"",VLOOKUP($E291,Lists!$T$4:$Y$44,6,FALSE))</f>
        <v/>
      </c>
    </row>
    <row r="292" spans="1:14" x14ac:dyDescent="0.25">
      <c r="A292" s="12"/>
      <c r="B292" s="18" t="s">
        <v>784</v>
      </c>
      <c r="C292" s="36" t="s">
        <v>1071</v>
      </c>
      <c r="D292" s="14" t="str">
        <f>IF(ISERROR(VLOOKUP($B292,Lists!$R$4:$S$16,2,FALSE)),"",VLOOKUP($B292,Lists!$R$4:$S$16,2,FALSE))</f>
        <v/>
      </c>
      <c r="E292" s="14" t="s">
        <v>805</v>
      </c>
      <c r="F292" s="14" t="s">
        <v>999</v>
      </c>
      <c r="G292" s="25"/>
      <c r="H292" s="25" t="s">
        <v>1117</v>
      </c>
      <c r="I292" s="92" t="str">
        <f>IF(ISERROR(VLOOKUP($B292&amp;" "&amp;$J292,Lists!$AB$4:$AC$16,2,FALSE)),"",VLOOKUP($B292&amp;" "&amp;$J292,Lists!$AB$4:$AC$16,2,FALSE))</f>
        <v/>
      </c>
      <c r="J292" s="25" t="str">
        <f>IF(ISERROR(VLOOKUP($H292,Lists!$L$4:$M$7,2,FALSE)),"",VLOOKUP($H292,Lists!$L$4:$M$7,2,FALSE))</f>
        <v/>
      </c>
      <c r="K292" s="25" t="str">
        <f t="shared" si="5"/>
        <v/>
      </c>
      <c r="L292" s="85" t="str">
        <f>IF(C292="no",VLOOKUP(B292,Lists!$R$4:$Z$17,9, FALSE),"Please enter details here")</f>
        <v>Please enter details here</v>
      </c>
      <c r="M292" s="36" t="str">
        <f>IF(ISERROR(VLOOKUP($E292,Lists!$T$4:$Y$44,5,FALSE)),"",VLOOKUP($E292,Lists!$T$4:$Y$44,5,FALSE))</f>
        <v/>
      </c>
      <c r="N292" s="36" t="str">
        <f>IF(ISERROR(VLOOKUP($E292,Lists!$T$4:$Y$44,6,FALSE)),"",VLOOKUP($E292,Lists!$T$4:$Y$44,6,FALSE))</f>
        <v/>
      </c>
    </row>
    <row r="293" spans="1:14" x14ac:dyDescent="0.25">
      <c r="A293" s="12"/>
      <c r="B293" s="18" t="s">
        <v>784</v>
      </c>
      <c r="C293" s="36" t="s">
        <v>1071</v>
      </c>
      <c r="D293" s="14" t="str">
        <f>IF(ISERROR(VLOOKUP($B293,Lists!$R$4:$S$16,2,FALSE)),"",VLOOKUP($B293,Lists!$R$4:$S$16,2,FALSE))</f>
        <v/>
      </c>
      <c r="E293" s="14" t="s">
        <v>805</v>
      </c>
      <c r="F293" s="14" t="s">
        <v>999</v>
      </c>
      <c r="G293" s="25"/>
      <c r="H293" s="25" t="s">
        <v>1117</v>
      </c>
      <c r="I293" s="92" t="str">
        <f>IF(ISERROR(VLOOKUP($B293&amp;" "&amp;$J293,Lists!$AB$4:$AC$16,2,FALSE)),"",VLOOKUP($B293&amp;" "&amp;$J293,Lists!$AB$4:$AC$16,2,FALSE))</f>
        <v/>
      </c>
      <c r="J293" s="25" t="str">
        <f>IF(ISERROR(VLOOKUP($H293,Lists!$L$4:$M$7,2,FALSE)),"",VLOOKUP($H293,Lists!$L$4:$M$7,2,FALSE))</f>
        <v/>
      </c>
      <c r="K293" s="25" t="str">
        <f t="shared" si="5"/>
        <v/>
      </c>
      <c r="L293" s="85" t="str">
        <f>IF(C293="no",VLOOKUP(B293,Lists!$R$4:$Z$17,9, FALSE),"Please enter details here")</f>
        <v>Please enter details here</v>
      </c>
      <c r="M293" s="36" t="str">
        <f>IF(ISERROR(VLOOKUP($E293,Lists!$T$4:$Y$44,5,FALSE)),"",VLOOKUP($E293,Lists!$T$4:$Y$44,5,FALSE))</f>
        <v/>
      </c>
      <c r="N293" s="36" t="str">
        <f>IF(ISERROR(VLOOKUP($E293,Lists!$T$4:$Y$44,6,FALSE)),"",VLOOKUP($E293,Lists!$T$4:$Y$44,6,FALSE))</f>
        <v/>
      </c>
    </row>
    <row r="294" spans="1:14" x14ac:dyDescent="0.25">
      <c r="A294" s="12"/>
      <c r="B294" s="18" t="s">
        <v>784</v>
      </c>
      <c r="C294" s="36" t="s">
        <v>1071</v>
      </c>
      <c r="D294" s="14" t="str">
        <f>IF(ISERROR(VLOOKUP($B294,Lists!$R$4:$S$16,2,FALSE)),"",VLOOKUP($B294,Lists!$R$4:$S$16,2,FALSE))</f>
        <v/>
      </c>
      <c r="E294" s="14" t="s">
        <v>805</v>
      </c>
      <c r="F294" s="14" t="s">
        <v>999</v>
      </c>
      <c r="G294" s="25"/>
      <c r="H294" s="25" t="s">
        <v>1117</v>
      </c>
      <c r="I294" s="92" t="str">
        <f>IF(ISERROR(VLOOKUP($B294&amp;" "&amp;$J294,Lists!$AB$4:$AC$16,2,FALSE)),"",VLOOKUP($B294&amp;" "&amp;$J294,Lists!$AB$4:$AC$16,2,FALSE))</f>
        <v/>
      </c>
      <c r="J294" s="25" t="str">
        <f>IF(ISERROR(VLOOKUP($H294,Lists!$L$4:$M$7,2,FALSE)),"",VLOOKUP($H294,Lists!$L$4:$M$7,2,FALSE))</f>
        <v/>
      </c>
      <c r="K294" s="25" t="str">
        <f t="shared" si="5"/>
        <v/>
      </c>
      <c r="L294" s="85" t="str">
        <f>IF(C294="no",VLOOKUP(B294,Lists!$R$4:$Z$17,9, FALSE),"Please enter details here")</f>
        <v>Please enter details here</v>
      </c>
      <c r="M294" s="36" t="str">
        <f>IF(ISERROR(VLOOKUP($E294,Lists!$T$4:$Y$44,5,FALSE)),"",VLOOKUP($E294,Lists!$T$4:$Y$44,5,FALSE))</f>
        <v/>
      </c>
      <c r="N294" s="36" t="str">
        <f>IF(ISERROR(VLOOKUP($E294,Lists!$T$4:$Y$44,6,FALSE)),"",VLOOKUP($E294,Lists!$T$4:$Y$44,6,FALSE))</f>
        <v/>
      </c>
    </row>
    <row r="295" spans="1:14" x14ac:dyDescent="0.25">
      <c r="A295" s="12"/>
      <c r="B295" s="18" t="s">
        <v>784</v>
      </c>
      <c r="C295" s="36" t="s">
        <v>1071</v>
      </c>
      <c r="D295" s="14" t="str">
        <f>IF(ISERROR(VLOOKUP($B295,Lists!$R$4:$S$16,2,FALSE)),"",VLOOKUP($B295,Lists!$R$4:$S$16,2,FALSE))</f>
        <v/>
      </c>
      <c r="E295" s="14" t="s">
        <v>805</v>
      </c>
      <c r="F295" s="14" t="s">
        <v>999</v>
      </c>
      <c r="G295" s="25"/>
      <c r="H295" s="25" t="s">
        <v>1117</v>
      </c>
      <c r="I295" s="92" t="str">
        <f>IF(ISERROR(VLOOKUP($B295&amp;" "&amp;$J295,Lists!$AB$4:$AC$16,2,FALSE)),"",VLOOKUP($B295&amp;" "&amp;$J295,Lists!$AB$4:$AC$16,2,FALSE))</f>
        <v/>
      </c>
      <c r="J295" s="25" t="str">
        <f>IF(ISERROR(VLOOKUP($H295,Lists!$L$4:$M$7,2,FALSE)),"",VLOOKUP($H295,Lists!$L$4:$M$7,2,FALSE))</f>
        <v/>
      </c>
      <c r="K295" s="25" t="str">
        <f t="shared" si="5"/>
        <v/>
      </c>
      <c r="L295" s="85" t="str">
        <f>IF(C295="no",VLOOKUP(B295,Lists!$R$4:$Z$17,9, FALSE),"Please enter details here")</f>
        <v>Please enter details here</v>
      </c>
      <c r="M295" s="36" t="str">
        <f>IF(ISERROR(VLOOKUP($E295,Lists!$T$4:$Y$44,5,FALSE)),"",VLOOKUP($E295,Lists!$T$4:$Y$44,5,FALSE))</f>
        <v/>
      </c>
      <c r="N295" s="36" t="str">
        <f>IF(ISERROR(VLOOKUP($E295,Lists!$T$4:$Y$44,6,FALSE)),"",VLOOKUP($E295,Lists!$T$4:$Y$44,6,FALSE))</f>
        <v/>
      </c>
    </row>
    <row r="296" spans="1:14" x14ac:dyDescent="0.25">
      <c r="A296" s="12"/>
      <c r="B296" s="18" t="s">
        <v>784</v>
      </c>
      <c r="C296" s="36" t="s">
        <v>1071</v>
      </c>
      <c r="D296" s="14" t="str">
        <f>IF(ISERROR(VLOOKUP($B296,Lists!$R$4:$S$16,2,FALSE)),"",VLOOKUP($B296,Lists!$R$4:$S$16,2,FALSE))</f>
        <v/>
      </c>
      <c r="E296" s="14" t="s">
        <v>805</v>
      </c>
      <c r="F296" s="14" t="s">
        <v>999</v>
      </c>
      <c r="G296" s="25"/>
      <c r="H296" s="25" t="s">
        <v>1117</v>
      </c>
      <c r="I296" s="92" t="str">
        <f>IF(ISERROR(VLOOKUP($B296&amp;" "&amp;$J296,Lists!$AB$4:$AC$16,2,FALSE)),"",VLOOKUP($B296&amp;" "&amp;$J296,Lists!$AB$4:$AC$16,2,FALSE))</f>
        <v/>
      </c>
      <c r="J296" s="25" t="str">
        <f>IF(ISERROR(VLOOKUP($H296,Lists!$L$4:$M$7,2,FALSE)),"",VLOOKUP($H296,Lists!$L$4:$M$7,2,FALSE))</f>
        <v/>
      </c>
      <c r="K296" s="25" t="str">
        <f t="shared" si="5"/>
        <v/>
      </c>
      <c r="L296" s="85" t="str">
        <f>IF(C296="no",VLOOKUP(B296,Lists!$R$4:$Z$17,9, FALSE),"Please enter details here")</f>
        <v>Please enter details here</v>
      </c>
      <c r="M296" s="36" t="str">
        <f>IF(ISERROR(VLOOKUP($E296,Lists!$T$4:$Y$44,5,FALSE)),"",VLOOKUP($E296,Lists!$T$4:$Y$44,5,FALSE))</f>
        <v/>
      </c>
      <c r="N296" s="36" t="str">
        <f>IF(ISERROR(VLOOKUP($E296,Lists!$T$4:$Y$44,6,FALSE)),"",VLOOKUP($E296,Lists!$T$4:$Y$44,6,FALSE))</f>
        <v/>
      </c>
    </row>
    <row r="297" spans="1:14" x14ac:dyDescent="0.25">
      <c r="A297" s="12"/>
      <c r="B297" s="18" t="s">
        <v>784</v>
      </c>
      <c r="C297" s="36" t="s">
        <v>1071</v>
      </c>
      <c r="D297" s="14" t="str">
        <f>IF(ISERROR(VLOOKUP($B297,Lists!$R$4:$S$16,2,FALSE)),"",VLOOKUP($B297,Lists!$R$4:$S$16,2,FALSE))</f>
        <v/>
      </c>
      <c r="E297" s="14" t="s">
        <v>805</v>
      </c>
      <c r="F297" s="14" t="s">
        <v>999</v>
      </c>
      <c r="G297" s="25"/>
      <c r="H297" s="25" t="s">
        <v>1117</v>
      </c>
      <c r="I297" s="92" t="str">
        <f>IF(ISERROR(VLOOKUP($B297&amp;" "&amp;$J297,Lists!$AB$4:$AC$16,2,FALSE)),"",VLOOKUP($B297&amp;" "&amp;$J297,Lists!$AB$4:$AC$16,2,FALSE))</f>
        <v/>
      </c>
      <c r="J297" s="25" t="str">
        <f>IF(ISERROR(VLOOKUP($H297,Lists!$L$4:$M$7,2,FALSE)),"",VLOOKUP($H297,Lists!$L$4:$M$7,2,FALSE))</f>
        <v/>
      </c>
      <c r="K297" s="25" t="str">
        <f t="shared" si="5"/>
        <v/>
      </c>
      <c r="L297" s="85" t="str">
        <f>IF(C297="no",VLOOKUP(B297,Lists!$R$4:$Z$17,9, FALSE),"Please enter details here")</f>
        <v>Please enter details here</v>
      </c>
      <c r="M297" s="36" t="str">
        <f>IF(ISERROR(VLOOKUP($E297,Lists!$T$4:$Y$44,5,FALSE)),"",VLOOKUP($E297,Lists!$T$4:$Y$44,5,FALSE))</f>
        <v/>
      </c>
      <c r="N297" s="36" t="str">
        <f>IF(ISERROR(VLOOKUP($E297,Lists!$T$4:$Y$44,6,FALSE)),"",VLOOKUP($E297,Lists!$T$4:$Y$44,6,FALSE))</f>
        <v/>
      </c>
    </row>
    <row r="298" spans="1:14" x14ac:dyDescent="0.25">
      <c r="A298" s="12"/>
      <c r="B298" s="18" t="s">
        <v>784</v>
      </c>
      <c r="C298" s="36" t="s">
        <v>1071</v>
      </c>
      <c r="D298" s="14" t="str">
        <f>IF(ISERROR(VLOOKUP($B298,Lists!$R$4:$S$16,2,FALSE)),"",VLOOKUP($B298,Lists!$R$4:$S$16,2,FALSE))</f>
        <v/>
      </c>
      <c r="E298" s="14" t="s">
        <v>805</v>
      </c>
      <c r="F298" s="14" t="s">
        <v>999</v>
      </c>
      <c r="G298" s="25"/>
      <c r="H298" s="25" t="s">
        <v>1117</v>
      </c>
      <c r="I298" s="92" t="str">
        <f>IF(ISERROR(VLOOKUP($B298&amp;" "&amp;$J298,Lists!$AB$4:$AC$16,2,FALSE)),"",VLOOKUP($B298&amp;" "&amp;$J298,Lists!$AB$4:$AC$16,2,FALSE))</f>
        <v/>
      </c>
      <c r="J298" s="25" t="str">
        <f>IF(ISERROR(VLOOKUP($H298,Lists!$L$4:$M$7,2,FALSE)),"",VLOOKUP($H298,Lists!$L$4:$M$7,2,FALSE))</f>
        <v/>
      </c>
      <c r="K298" s="25" t="str">
        <f t="shared" si="5"/>
        <v/>
      </c>
      <c r="L298" s="85" t="str">
        <f>IF(C298="no",VLOOKUP(B298,Lists!$R$4:$Z$17,9, FALSE),"Please enter details here")</f>
        <v>Please enter details here</v>
      </c>
      <c r="M298" s="36" t="str">
        <f>IF(ISERROR(VLOOKUP($E298,Lists!$T$4:$Y$44,5,FALSE)),"",VLOOKUP($E298,Lists!$T$4:$Y$44,5,FALSE))</f>
        <v/>
      </c>
      <c r="N298" s="36" t="str">
        <f>IF(ISERROR(VLOOKUP($E298,Lists!$T$4:$Y$44,6,FALSE)),"",VLOOKUP($E298,Lists!$T$4:$Y$44,6,FALSE))</f>
        <v/>
      </c>
    </row>
    <row r="299" spans="1:14" x14ac:dyDescent="0.25">
      <c r="A299" s="12"/>
      <c r="B299" s="18" t="s">
        <v>784</v>
      </c>
      <c r="C299" s="36" t="s">
        <v>1071</v>
      </c>
      <c r="D299" s="14" t="str">
        <f>IF(ISERROR(VLOOKUP($B299,Lists!$R$4:$S$16,2,FALSE)),"",VLOOKUP($B299,Lists!$R$4:$S$16,2,FALSE))</f>
        <v/>
      </c>
      <c r="E299" s="14" t="s">
        <v>805</v>
      </c>
      <c r="F299" s="14" t="s">
        <v>999</v>
      </c>
      <c r="G299" s="25"/>
      <c r="H299" s="25" t="s">
        <v>1117</v>
      </c>
      <c r="I299" s="92" t="str">
        <f>IF(ISERROR(VLOOKUP($B299&amp;" "&amp;$J299,Lists!$AB$4:$AC$16,2,FALSE)),"",VLOOKUP($B299&amp;" "&amp;$J299,Lists!$AB$4:$AC$16,2,FALSE))</f>
        <v/>
      </c>
      <c r="J299" s="25" t="str">
        <f>IF(ISERROR(VLOOKUP($H299,Lists!$L$4:$M$7,2,FALSE)),"",VLOOKUP($H299,Lists!$L$4:$M$7,2,FALSE))</f>
        <v/>
      </c>
      <c r="K299" s="25" t="str">
        <f t="shared" si="5"/>
        <v/>
      </c>
      <c r="L299" s="85" t="str">
        <f>IF(C299="no",VLOOKUP(B299,Lists!$R$4:$Z$17,9, FALSE),"Please enter details here")</f>
        <v>Please enter details here</v>
      </c>
      <c r="M299" s="36" t="str">
        <f>IF(ISERROR(VLOOKUP($E299,Lists!$T$4:$Y$44,5,FALSE)),"",VLOOKUP($E299,Lists!$T$4:$Y$44,5,FALSE))</f>
        <v/>
      </c>
      <c r="N299" s="36" t="str">
        <f>IF(ISERROR(VLOOKUP($E299,Lists!$T$4:$Y$44,6,FALSE)),"",VLOOKUP($E299,Lists!$T$4:$Y$44,6,FALSE))</f>
        <v/>
      </c>
    </row>
    <row r="300" spans="1:14" x14ac:dyDescent="0.25">
      <c r="A300" s="12"/>
      <c r="B300" s="18" t="s">
        <v>784</v>
      </c>
      <c r="C300" s="36" t="s">
        <v>1071</v>
      </c>
      <c r="D300" s="14" t="str">
        <f>IF(ISERROR(VLOOKUP($B300,Lists!$R$4:$S$16,2,FALSE)),"",VLOOKUP($B300,Lists!$R$4:$S$16,2,FALSE))</f>
        <v/>
      </c>
      <c r="E300" s="14" t="s">
        <v>805</v>
      </c>
      <c r="F300" s="14" t="s">
        <v>999</v>
      </c>
      <c r="G300" s="25"/>
      <c r="H300" s="25" t="s">
        <v>1117</v>
      </c>
      <c r="I300" s="92" t="str">
        <f>IF(ISERROR(VLOOKUP($B300&amp;" "&amp;$J300,Lists!$AB$4:$AC$16,2,FALSE)),"",VLOOKUP($B300&amp;" "&amp;$J300,Lists!$AB$4:$AC$16,2,FALSE))</f>
        <v/>
      </c>
      <c r="J300" s="25" t="str">
        <f>IF(ISERROR(VLOOKUP($H300,Lists!$L$4:$M$7,2,FALSE)),"",VLOOKUP($H300,Lists!$L$4:$M$7,2,FALSE))</f>
        <v/>
      </c>
      <c r="K300" s="25" t="str">
        <f t="shared" si="5"/>
        <v/>
      </c>
      <c r="L300" s="85" t="str">
        <f>IF(C300="no",VLOOKUP(B300,Lists!$R$4:$Z$17,9, FALSE),"Please enter details here")</f>
        <v>Please enter details here</v>
      </c>
      <c r="M300" s="36" t="str">
        <f>IF(ISERROR(VLOOKUP($E300,Lists!$T$4:$Y$44,5,FALSE)),"",VLOOKUP($E300,Lists!$T$4:$Y$44,5,FALSE))</f>
        <v/>
      </c>
      <c r="N300" s="36" t="str">
        <f>IF(ISERROR(VLOOKUP($E300,Lists!$T$4:$Y$44,6,FALSE)),"",VLOOKUP($E300,Lists!$T$4:$Y$44,6,FALSE))</f>
        <v/>
      </c>
    </row>
    <row r="301" spans="1:14" x14ac:dyDescent="0.25">
      <c r="A301" s="12"/>
      <c r="B301" s="18" t="s">
        <v>784</v>
      </c>
      <c r="C301" s="36" t="s">
        <v>1071</v>
      </c>
      <c r="D301" s="14" t="str">
        <f>IF(ISERROR(VLOOKUP($B301,Lists!$R$4:$S$16,2,FALSE)),"",VLOOKUP($B301,Lists!$R$4:$S$16,2,FALSE))</f>
        <v/>
      </c>
      <c r="E301" s="14" t="s">
        <v>805</v>
      </c>
      <c r="F301" s="14" t="s">
        <v>999</v>
      </c>
      <c r="G301" s="25"/>
      <c r="H301" s="25" t="s">
        <v>1117</v>
      </c>
      <c r="I301" s="92" t="str">
        <f>IF(ISERROR(VLOOKUP($B301&amp;" "&amp;$J301,Lists!$AB$4:$AC$16,2,FALSE)),"",VLOOKUP($B301&amp;" "&amp;$J301,Lists!$AB$4:$AC$16,2,FALSE))</f>
        <v/>
      </c>
      <c r="J301" s="25" t="str">
        <f>IF(ISERROR(VLOOKUP($H301,Lists!$L$4:$M$7,2,FALSE)),"",VLOOKUP($H301,Lists!$L$4:$M$7,2,FALSE))</f>
        <v/>
      </c>
      <c r="K301" s="25" t="str">
        <f t="shared" si="5"/>
        <v/>
      </c>
      <c r="L301" s="85" t="str">
        <f>IF(C301="no",VLOOKUP(B301,Lists!$R$4:$Z$17,9, FALSE),"Please enter details here")</f>
        <v>Please enter details here</v>
      </c>
      <c r="M301" s="36" t="str">
        <f>IF(ISERROR(VLOOKUP($E301,Lists!$T$4:$Y$44,5,FALSE)),"",VLOOKUP($E301,Lists!$T$4:$Y$44,5,FALSE))</f>
        <v/>
      </c>
      <c r="N301" s="36" t="str">
        <f>IF(ISERROR(VLOOKUP($E301,Lists!$T$4:$Y$44,6,FALSE)),"",VLOOKUP($E301,Lists!$T$4:$Y$44,6,FALSE))</f>
        <v/>
      </c>
    </row>
    <row r="302" spans="1:14" x14ac:dyDescent="0.25">
      <c r="A302" s="12"/>
      <c r="B302" s="18" t="s">
        <v>784</v>
      </c>
      <c r="C302" s="36" t="s">
        <v>1071</v>
      </c>
      <c r="D302" s="14" t="str">
        <f>IF(ISERROR(VLOOKUP($B302,Lists!$R$4:$S$16,2,FALSE)),"",VLOOKUP($B302,Lists!$R$4:$S$16,2,FALSE))</f>
        <v/>
      </c>
      <c r="E302" s="14" t="s">
        <v>805</v>
      </c>
      <c r="F302" s="14" t="s">
        <v>999</v>
      </c>
      <c r="G302" s="25"/>
      <c r="H302" s="25" t="s">
        <v>1117</v>
      </c>
      <c r="I302" s="92" t="str">
        <f>IF(ISERROR(VLOOKUP($B302&amp;" "&amp;$J302,Lists!$AB$4:$AC$16,2,FALSE)),"",VLOOKUP($B302&amp;" "&amp;$J302,Lists!$AB$4:$AC$16,2,FALSE))</f>
        <v/>
      </c>
      <c r="J302" s="25" t="str">
        <f>IF(ISERROR(VLOOKUP($H302,Lists!$L$4:$M$7,2,FALSE)),"",VLOOKUP($H302,Lists!$L$4:$M$7,2,FALSE))</f>
        <v/>
      </c>
      <c r="K302" s="25" t="str">
        <f t="shared" si="5"/>
        <v/>
      </c>
      <c r="L302" s="85" t="str">
        <f>IF(C302="no",VLOOKUP(B302,Lists!$R$4:$Z$17,9, FALSE),"Please enter details here")</f>
        <v>Please enter details here</v>
      </c>
      <c r="M302" s="36" t="str">
        <f>IF(ISERROR(VLOOKUP($E302,Lists!$T$4:$Y$44,5,FALSE)),"",VLOOKUP($E302,Lists!$T$4:$Y$44,5,FALSE))</f>
        <v/>
      </c>
      <c r="N302" s="36" t="str">
        <f>IF(ISERROR(VLOOKUP($E302,Lists!$T$4:$Y$44,6,FALSE)),"",VLOOKUP($E302,Lists!$T$4:$Y$44,6,FALSE))</f>
        <v/>
      </c>
    </row>
    <row r="303" spans="1:14" x14ac:dyDescent="0.25">
      <c r="A303" s="12"/>
      <c r="B303" s="18" t="s">
        <v>784</v>
      </c>
      <c r="C303" s="36" t="s">
        <v>1071</v>
      </c>
      <c r="D303" s="14" t="str">
        <f>IF(ISERROR(VLOOKUP($B303,Lists!$R$4:$S$16,2,FALSE)),"",VLOOKUP($B303,Lists!$R$4:$S$16,2,FALSE))</f>
        <v/>
      </c>
      <c r="E303" s="14" t="s">
        <v>805</v>
      </c>
      <c r="F303" s="14" t="s">
        <v>999</v>
      </c>
      <c r="G303" s="25"/>
      <c r="H303" s="25" t="s">
        <v>1117</v>
      </c>
      <c r="I303" s="92" t="str">
        <f>IF(ISERROR(VLOOKUP($B303&amp;" "&amp;$J303,Lists!$AB$4:$AC$16,2,FALSE)),"",VLOOKUP($B303&amp;" "&amp;$J303,Lists!$AB$4:$AC$16,2,FALSE))</f>
        <v/>
      </c>
      <c r="J303" s="25" t="str">
        <f>IF(ISERROR(VLOOKUP($H303,Lists!$L$4:$M$7,2,FALSE)),"",VLOOKUP($H303,Lists!$L$4:$M$7,2,FALSE))</f>
        <v/>
      </c>
      <c r="K303" s="25" t="str">
        <f t="shared" si="5"/>
        <v/>
      </c>
      <c r="L303" s="85" t="str">
        <f>IF(C303="no",VLOOKUP(B303,Lists!$R$4:$Z$17,9, FALSE),"Please enter details here")</f>
        <v>Please enter details here</v>
      </c>
      <c r="M303" s="36" t="str">
        <f>IF(ISERROR(VLOOKUP($E303,Lists!$T$4:$Y$44,5,FALSE)),"",VLOOKUP($E303,Lists!$T$4:$Y$44,5,FALSE))</f>
        <v/>
      </c>
      <c r="N303" s="36" t="str">
        <f>IF(ISERROR(VLOOKUP($E303,Lists!$T$4:$Y$44,6,FALSE)),"",VLOOKUP($E303,Lists!$T$4:$Y$44,6,FALSE))</f>
        <v/>
      </c>
    </row>
    <row r="304" spans="1:14" x14ac:dyDescent="0.25">
      <c r="A304" s="12"/>
      <c r="B304" s="18" t="s">
        <v>784</v>
      </c>
      <c r="C304" s="36" t="s">
        <v>1071</v>
      </c>
      <c r="D304" s="14" t="str">
        <f>IF(ISERROR(VLOOKUP($B304,Lists!$R$4:$S$16,2,FALSE)),"",VLOOKUP($B304,Lists!$R$4:$S$16,2,FALSE))</f>
        <v/>
      </c>
      <c r="E304" s="14" t="s">
        <v>805</v>
      </c>
      <c r="F304" s="14" t="s">
        <v>999</v>
      </c>
      <c r="G304" s="25"/>
      <c r="H304" s="25" t="s">
        <v>1117</v>
      </c>
      <c r="I304" s="92" t="str">
        <f>IF(ISERROR(VLOOKUP($B304&amp;" "&amp;$J304,Lists!$AB$4:$AC$16,2,FALSE)),"",VLOOKUP($B304&amp;" "&amp;$J304,Lists!$AB$4:$AC$16,2,FALSE))</f>
        <v/>
      </c>
      <c r="J304" s="25" t="str">
        <f>IF(ISERROR(VLOOKUP($H304,Lists!$L$4:$M$7,2,FALSE)),"",VLOOKUP($H304,Lists!$L$4:$M$7,2,FALSE))</f>
        <v/>
      </c>
      <c r="K304" s="25" t="str">
        <f t="shared" si="5"/>
        <v/>
      </c>
      <c r="L304" s="85" t="str">
        <f>IF(C304="no",VLOOKUP(B304,Lists!$R$4:$Z$17,9, FALSE),"Please enter details here")</f>
        <v>Please enter details here</v>
      </c>
      <c r="M304" s="36" t="str">
        <f>IF(ISERROR(VLOOKUP($E304,Lists!$T$4:$Y$44,5,FALSE)),"",VLOOKUP($E304,Lists!$T$4:$Y$44,5,FALSE))</f>
        <v/>
      </c>
      <c r="N304" s="36" t="str">
        <f>IF(ISERROR(VLOOKUP($E304,Lists!$T$4:$Y$44,6,FALSE)),"",VLOOKUP($E304,Lists!$T$4:$Y$44,6,FALSE))</f>
        <v/>
      </c>
    </row>
    <row r="305" spans="1:14" x14ac:dyDescent="0.25">
      <c r="A305" s="12"/>
      <c r="B305" s="18" t="s">
        <v>784</v>
      </c>
      <c r="C305" s="36" t="s">
        <v>1071</v>
      </c>
      <c r="D305" s="14" t="str">
        <f>IF(ISERROR(VLOOKUP($B305,Lists!$R$4:$S$16,2,FALSE)),"",VLOOKUP($B305,Lists!$R$4:$S$16,2,FALSE))</f>
        <v/>
      </c>
      <c r="E305" s="14" t="s">
        <v>805</v>
      </c>
      <c r="F305" s="14" t="s">
        <v>999</v>
      </c>
      <c r="G305" s="25"/>
      <c r="H305" s="25" t="s">
        <v>1117</v>
      </c>
      <c r="I305" s="92" t="str">
        <f>IF(ISERROR(VLOOKUP($B305&amp;" "&amp;$J305,Lists!$AB$4:$AC$16,2,FALSE)),"",VLOOKUP($B305&amp;" "&amp;$J305,Lists!$AB$4:$AC$16,2,FALSE))</f>
        <v/>
      </c>
      <c r="J305" s="25" t="str">
        <f>IF(ISERROR(VLOOKUP($H305,Lists!$L$4:$M$7,2,FALSE)),"",VLOOKUP($H305,Lists!$L$4:$M$7,2,FALSE))</f>
        <v/>
      </c>
      <c r="K305" s="25" t="str">
        <f t="shared" si="5"/>
        <v/>
      </c>
      <c r="L305" s="85" t="str">
        <f>IF(C305="no",VLOOKUP(B305,Lists!$R$4:$Z$17,9, FALSE),"Please enter details here")</f>
        <v>Please enter details here</v>
      </c>
      <c r="M305" s="36" t="str">
        <f>IF(ISERROR(VLOOKUP($E305,Lists!$T$4:$Y$44,5,FALSE)),"",VLOOKUP($E305,Lists!$T$4:$Y$44,5,FALSE))</f>
        <v/>
      </c>
      <c r="N305" s="36" t="str">
        <f>IF(ISERROR(VLOOKUP($E305,Lists!$T$4:$Y$44,6,FALSE)),"",VLOOKUP($E305,Lists!$T$4:$Y$44,6,FALSE))</f>
        <v/>
      </c>
    </row>
    <row r="306" spans="1:14" x14ac:dyDescent="0.25">
      <c r="A306" s="12"/>
      <c r="B306" s="18" t="s">
        <v>784</v>
      </c>
      <c r="C306" s="36" t="s">
        <v>1071</v>
      </c>
      <c r="D306" s="14" t="str">
        <f>IF(ISERROR(VLOOKUP($B306,Lists!$R$4:$S$16,2,FALSE)),"",VLOOKUP($B306,Lists!$R$4:$S$16,2,FALSE))</f>
        <v/>
      </c>
      <c r="E306" s="14" t="s">
        <v>805</v>
      </c>
      <c r="F306" s="14" t="s">
        <v>999</v>
      </c>
      <c r="G306" s="25"/>
      <c r="H306" s="25" t="s">
        <v>1117</v>
      </c>
      <c r="I306" s="92" t="str">
        <f>IF(ISERROR(VLOOKUP($B306&amp;" "&amp;$J306,Lists!$AB$4:$AC$16,2,FALSE)),"",VLOOKUP($B306&amp;" "&amp;$J306,Lists!$AB$4:$AC$16,2,FALSE))</f>
        <v/>
      </c>
      <c r="J306" s="25" t="str">
        <f>IF(ISERROR(VLOOKUP($H306,Lists!$L$4:$M$7,2,FALSE)),"",VLOOKUP($H306,Lists!$L$4:$M$7,2,FALSE))</f>
        <v/>
      </c>
      <c r="K306" s="25" t="str">
        <f t="shared" si="5"/>
        <v/>
      </c>
      <c r="L306" s="85" t="str">
        <f>IF(C306="no",VLOOKUP(B306,Lists!$R$4:$Z$17,9, FALSE),"Please enter details here")</f>
        <v>Please enter details here</v>
      </c>
      <c r="M306" s="36" t="str">
        <f>IF(ISERROR(VLOOKUP($E306,Lists!$T$4:$Y$44,5,FALSE)),"",VLOOKUP($E306,Lists!$T$4:$Y$44,5,FALSE))</f>
        <v/>
      </c>
      <c r="N306" s="36" t="str">
        <f>IF(ISERROR(VLOOKUP($E306,Lists!$T$4:$Y$44,6,FALSE)),"",VLOOKUP($E306,Lists!$T$4:$Y$44,6,FALSE))</f>
        <v/>
      </c>
    </row>
    <row r="307" spans="1:14" x14ac:dyDescent="0.25">
      <c r="A307" s="12"/>
      <c r="B307" s="18" t="s">
        <v>784</v>
      </c>
      <c r="C307" s="36" t="s">
        <v>1071</v>
      </c>
      <c r="D307" s="14" t="str">
        <f>IF(ISERROR(VLOOKUP($B307,Lists!$R$4:$S$16,2,FALSE)),"",VLOOKUP($B307,Lists!$R$4:$S$16,2,FALSE))</f>
        <v/>
      </c>
      <c r="E307" s="14" t="s">
        <v>805</v>
      </c>
      <c r="F307" s="14" t="s">
        <v>999</v>
      </c>
      <c r="G307" s="25"/>
      <c r="H307" s="25" t="s">
        <v>1117</v>
      </c>
      <c r="I307" s="92" t="str">
        <f>IF(ISERROR(VLOOKUP($B307&amp;" "&amp;$J307,Lists!$AB$4:$AC$16,2,FALSE)),"",VLOOKUP($B307&amp;" "&amp;$J307,Lists!$AB$4:$AC$16,2,FALSE))</f>
        <v/>
      </c>
      <c r="J307" s="25" t="str">
        <f>IF(ISERROR(VLOOKUP($H307,Lists!$L$4:$M$7,2,FALSE)),"",VLOOKUP($H307,Lists!$L$4:$M$7,2,FALSE))</f>
        <v/>
      </c>
      <c r="K307" s="25" t="str">
        <f t="shared" si="5"/>
        <v/>
      </c>
      <c r="L307" s="85" t="str">
        <f>IF(C307="no",VLOOKUP(B307,Lists!$R$4:$Z$17,9, FALSE),"Please enter details here")</f>
        <v>Please enter details here</v>
      </c>
      <c r="M307" s="36" t="str">
        <f>IF(ISERROR(VLOOKUP($E307,Lists!$T$4:$Y$44,5,FALSE)),"",VLOOKUP($E307,Lists!$T$4:$Y$44,5,FALSE))</f>
        <v/>
      </c>
      <c r="N307" s="36" t="str">
        <f>IF(ISERROR(VLOOKUP($E307,Lists!$T$4:$Y$44,6,FALSE)),"",VLOOKUP($E307,Lists!$T$4:$Y$44,6,FALSE))</f>
        <v/>
      </c>
    </row>
    <row r="308" spans="1:14" x14ac:dyDescent="0.25">
      <c r="A308" s="12"/>
      <c r="B308" s="18" t="s">
        <v>784</v>
      </c>
      <c r="C308" s="36" t="s">
        <v>1071</v>
      </c>
      <c r="D308" s="14" t="str">
        <f>IF(ISERROR(VLOOKUP($B308,Lists!$R$4:$S$16,2,FALSE)),"",VLOOKUP($B308,Lists!$R$4:$S$16,2,FALSE))</f>
        <v/>
      </c>
      <c r="E308" s="14" t="s">
        <v>805</v>
      </c>
      <c r="F308" s="14" t="s">
        <v>999</v>
      </c>
      <c r="G308" s="25"/>
      <c r="H308" s="25" t="s">
        <v>1117</v>
      </c>
      <c r="I308" s="92" t="str">
        <f>IF(ISERROR(VLOOKUP($B308&amp;" "&amp;$J308,Lists!$AB$4:$AC$16,2,FALSE)),"",VLOOKUP($B308&amp;" "&amp;$J308,Lists!$AB$4:$AC$16,2,FALSE))</f>
        <v/>
      </c>
      <c r="J308" s="25" t="str">
        <f>IF(ISERROR(VLOOKUP($H308,Lists!$L$4:$M$7,2,FALSE)),"",VLOOKUP($H308,Lists!$L$4:$M$7,2,FALSE))</f>
        <v/>
      </c>
      <c r="K308" s="25" t="str">
        <f t="shared" si="5"/>
        <v/>
      </c>
      <c r="L308" s="85" t="str">
        <f>IF(C308="no",VLOOKUP(B308,Lists!$R$4:$Z$17,9, FALSE),"Please enter details here")</f>
        <v>Please enter details here</v>
      </c>
      <c r="M308" s="36" t="str">
        <f>IF(ISERROR(VLOOKUP($E308,Lists!$T$4:$Y$44,5,FALSE)),"",VLOOKUP($E308,Lists!$T$4:$Y$44,5,FALSE))</f>
        <v/>
      </c>
      <c r="N308" s="36" t="str">
        <f>IF(ISERROR(VLOOKUP($E308,Lists!$T$4:$Y$44,6,FALSE)),"",VLOOKUP($E308,Lists!$T$4:$Y$44,6,FALSE))</f>
        <v/>
      </c>
    </row>
    <row r="309" spans="1:14" x14ac:dyDescent="0.25">
      <c r="A309" s="12"/>
      <c r="B309" s="18" t="s">
        <v>784</v>
      </c>
      <c r="C309" s="36" t="s">
        <v>1071</v>
      </c>
      <c r="D309" s="14" t="str">
        <f>IF(ISERROR(VLOOKUP($B309,Lists!$R$4:$S$16,2,FALSE)),"",VLOOKUP($B309,Lists!$R$4:$S$16,2,FALSE))</f>
        <v/>
      </c>
      <c r="E309" s="14" t="s">
        <v>805</v>
      </c>
      <c r="F309" s="14" t="s">
        <v>999</v>
      </c>
      <c r="G309" s="25"/>
      <c r="H309" s="25" t="s">
        <v>1117</v>
      </c>
      <c r="I309" s="92" t="str">
        <f>IF(ISERROR(VLOOKUP($B309&amp;" "&amp;$J309,Lists!$AB$4:$AC$16,2,FALSE)),"",VLOOKUP($B309&amp;" "&amp;$J309,Lists!$AB$4:$AC$16,2,FALSE))</f>
        <v/>
      </c>
      <c r="J309" s="25" t="str">
        <f>IF(ISERROR(VLOOKUP($H309,Lists!$L$4:$M$7,2,FALSE)),"",VLOOKUP($H309,Lists!$L$4:$M$7,2,FALSE))</f>
        <v/>
      </c>
      <c r="K309" s="25" t="str">
        <f t="shared" si="5"/>
        <v/>
      </c>
      <c r="L309" s="85" t="str">
        <f>IF(C309="no",VLOOKUP(B309,Lists!$R$4:$Z$17,9, FALSE),"Please enter details here")</f>
        <v>Please enter details here</v>
      </c>
      <c r="M309" s="36" t="str">
        <f>IF(ISERROR(VLOOKUP($E309,Lists!$T$4:$Y$44,5,FALSE)),"",VLOOKUP($E309,Lists!$T$4:$Y$44,5,FALSE))</f>
        <v/>
      </c>
      <c r="N309" s="36" t="str">
        <f>IF(ISERROR(VLOOKUP($E309,Lists!$T$4:$Y$44,6,FALSE)),"",VLOOKUP($E309,Lists!$T$4:$Y$44,6,FALSE))</f>
        <v/>
      </c>
    </row>
    <row r="310" spans="1:14" x14ac:dyDescent="0.25">
      <c r="A310" s="12"/>
      <c r="B310" s="18" t="s">
        <v>784</v>
      </c>
      <c r="C310" s="36" t="s">
        <v>1071</v>
      </c>
      <c r="D310" s="14" t="str">
        <f>IF(ISERROR(VLOOKUP($B310,Lists!$R$4:$S$16,2,FALSE)),"",VLOOKUP($B310,Lists!$R$4:$S$16,2,FALSE))</f>
        <v/>
      </c>
      <c r="E310" s="14" t="s">
        <v>805</v>
      </c>
      <c r="F310" s="14" t="s">
        <v>999</v>
      </c>
      <c r="G310" s="25"/>
      <c r="H310" s="25" t="s">
        <v>1117</v>
      </c>
      <c r="I310" s="92" t="str">
        <f>IF(ISERROR(VLOOKUP($B310&amp;" "&amp;$J310,Lists!$AB$4:$AC$16,2,FALSE)),"",VLOOKUP($B310&amp;" "&amp;$J310,Lists!$AB$4:$AC$16,2,FALSE))</f>
        <v/>
      </c>
      <c r="J310" s="25" t="str">
        <f>IF(ISERROR(VLOOKUP($H310,Lists!$L$4:$M$7,2,FALSE)),"",VLOOKUP($H310,Lists!$L$4:$M$7,2,FALSE))</f>
        <v/>
      </c>
      <c r="K310" s="25" t="str">
        <f t="shared" si="5"/>
        <v/>
      </c>
      <c r="L310" s="85" t="str">
        <f>IF(C310="no",VLOOKUP(B310,Lists!$R$4:$Z$17,9, FALSE),"Please enter details here")</f>
        <v>Please enter details here</v>
      </c>
      <c r="M310" s="36" t="str">
        <f>IF(ISERROR(VLOOKUP($E310,Lists!$T$4:$Y$44,5,FALSE)),"",VLOOKUP($E310,Lists!$T$4:$Y$44,5,FALSE))</f>
        <v/>
      </c>
      <c r="N310" s="36" t="str">
        <f>IF(ISERROR(VLOOKUP($E310,Lists!$T$4:$Y$44,6,FALSE)),"",VLOOKUP($E310,Lists!$T$4:$Y$44,6,FALSE))</f>
        <v/>
      </c>
    </row>
    <row r="311" spans="1:14" x14ac:dyDescent="0.25">
      <c r="A311" s="12"/>
      <c r="B311" s="18" t="s">
        <v>784</v>
      </c>
      <c r="C311" s="36" t="s">
        <v>1071</v>
      </c>
      <c r="D311" s="14" t="str">
        <f>IF(ISERROR(VLOOKUP($B311,Lists!$R$4:$S$16,2,FALSE)),"",VLOOKUP($B311,Lists!$R$4:$S$16,2,FALSE))</f>
        <v/>
      </c>
      <c r="E311" s="14" t="s">
        <v>805</v>
      </c>
      <c r="F311" s="14" t="s">
        <v>999</v>
      </c>
      <c r="G311" s="25"/>
      <c r="H311" s="25" t="s">
        <v>1117</v>
      </c>
      <c r="I311" s="92" t="str">
        <f>IF(ISERROR(VLOOKUP($B311&amp;" "&amp;$J311,Lists!$AB$4:$AC$16,2,FALSE)),"",VLOOKUP($B311&amp;" "&amp;$J311,Lists!$AB$4:$AC$16,2,FALSE))</f>
        <v/>
      </c>
      <c r="J311" s="25" t="str">
        <f>IF(ISERROR(VLOOKUP($H311,Lists!$L$4:$M$7,2,FALSE)),"",VLOOKUP($H311,Lists!$L$4:$M$7,2,FALSE))</f>
        <v/>
      </c>
      <c r="K311" s="25" t="str">
        <f t="shared" si="5"/>
        <v/>
      </c>
      <c r="L311" s="85" t="str">
        <f>IF(C311="no",VLOOKUP(B311,Lists!$R$4:$Z$17,9, FALSE),"Please enter details here")</f>
        <v>Please enter details here</v>
      </c>
      <c r="M311" s="36" t="str">
        <f>IF(ISERROR(VLOOKUP($E311,Lists!$T$4:$Y$44,5,FALSE)),"",VLOOKUP($E311,Lists!$T$4:$Y$44,5,FALSE))</f>
        <v/>
      </c>
      <c r="N311" s="36" t="str">
        <f>IF(ISERROR(VLOOKUP($E311,Lists!$T$4:$Y$44,6,FALSE)),"",VLOOKUP($E311,Lists!$T$4:$Y$44,6,FALSE))</f>
        <v/>
      </c>
    </row>
    <row r="312" spans="1:14" x14ac:dyDescent="0.25">
      <c r="A312" s="12"/>
      <c r="B312" s="18" t="s">
        <v>784</v>
      </c>
      <c r="C312" s="36" t="s">
        <v>1071</v>
      </c>
      <c r="D312" s="14" t="str">
        <f>IF(ISERROR(VLOOKUP($B312,Lists!$R$4:$S$16,2,FALSE)),"",VLOOKUP($B312,Lists!$R$4:$S$16,2,FALSE))</f>
        <v/>
      </c>
      <c r="E312" s="14" t="s">
        <v>805</v>
      </c>
      <c r="F312" s="14" t="s">
        <v>999</v>
      </c>
      <c r="G312" s="25"/>
      <c r="H312" s="25" t="s">
        <v>1117</v>
      </c>
      <c r="I312" s="92" t="str">
        <f>IF(ISERROR(VLOOKUP($B312&amp;" "&amp;$J312,Lists!$AB$4:$AC$16,2,FALSE)),"",VLOOKUP($B312&amp;" "&amp;$J312,Lists!$AB$4:$AC$16,2,FALSE))</f>
        <v/>
      </c>
      <c r="J312" s="25" t="str">
        <f>IF(ISERROR(VLOOKUP($H312,Lists!$L$4:$M$7,2,FALSE)),"",VLOOKUP($H312,Lists!$L$4:$M$7,2,FALSE))</f>
        <v/>
      </c>
      <c r="K312" s="25" t="str">
        <f t="shared" si="5"/>
        <v/>
      </c>
      <c r="L312" s="85" t="str">
        <f>IF(C312="no",VLOOKUP(B312,Lists!$R$4:$Z$17,9, FALSE),"Please enter details here")</f>
        <v>Please enter details here</v>
      </c>
      <c r="M312" s="36" t="str">
        <f>IF(ISERROR(VLOOKUP($E312,Lists!$T$4:$Y$44,5,FALSE)),"",VLOOKUP($E312,Lists!$T$4:$Y$44,5,FALSE))</f>
        <v/>
      </c>
      <c r="N312" s="36" t="str">
        <f>IF(ISERROR(VLOOKUP($E312,Lists!$T$4:$Y$44,6,FALSE)),"",VLOOKUP($E312,Lists!$T$4:$Y$44,6,FALSE))</f>
        <v/>
      </c>
    </row>
    <row r="313" spans="1:14" x14ac:dyDescent="0.25">
      <c r="A313" s="12"/>
      <c r="B313" s="18" t="s">
        <v>784</v>
      </c>
      <c r="C313" s="36" t="s">
        <v>1071</v>
      </c>
      <c r="D313" s="14" t="str">
        <f>IF(ISERROR(VLOOKUP($B313,Lists!$R$4:$S$16,2,FALSE)),"",VLOOKUP($B313,Lists!$R$4:$S$16,2,FALSE))</f>
        <v/>
      </c>
      <c r="E313" s="14" t="s">
        <v>805</v>
      </c>
      <c r="F313" s="14" t="s">
        <v>999</v>
      </c>
      <c r="G313" s="25"/>
      <c r="H313" s="25" t="s">
        <v>1117</v>
      </c>
      <c r="I313" s="92" t="str">
        <f>IF(ISERROR(VLOOKUP($B313&amp;" "&amp;$J313,Lists!$AB$4:$AC$16,2,FALSE)),"",VLOOKUP($B313&amp;" "&amp;$J313,Lists!$AB$4:$AC$16,2,FALSE))</f>
        <v/>
      </c>
      <c r="J313" s="25" t="str">
        <f>IF(ISERROR(VLOOKUP($H313,Lists!$L$4:$M$7,2,FALSE)),"",VLOOKUP($H313,Lists!$L$4:$M$7,2,FALSE))</f>
        <v/>
      </c>
      <c r="K313" s="25" t="str">
        <f t="shared" si="5"/>
        <v/>
      </c>
      <c r="L313" s="85" t="str">
        <f>IF(C313="no",VLOOKUP(B313,Lists!$R$4:$Z$17,9, FALSE),"Please enter details here")</f>
        <v>Please enter details here</v>
      </c>
      <c r="M313" s="36" t="str">
        <f>IF(ISERROR(VLOOKUP($E313,Lists!$T$4:$Y$44,5,FALSE)),"",VLOOKUP($E313,Lists!$T$4:$Y$44,5,FALSE))</f>
        <v/>
      </c>
      <c r="N313" s="36" t="str">
        <f>IF(ISERROR(VLOOKUP($E313,Lists!$T$4:$Y$44,6,FALSE)),"",VLOOKUP($E313,Lists!$T$4:$Y$44,6,FALSE))</f>
        <v/>
      </c>
    </row>
    <row r="314" spans="1:14" x14ac:dyDescent="0.25">
      <c r="A314" s="12"/>
      <c r="B314" s="18" t="s">
        <v>784</v>
      </c>
      <c r="C314" s="36" t="s">
        <v>1071</v>
      </c>
      <c r="D314" s="14" t="str">
        <f>IF(ISERROR(VLOOKUP($B314,Lists!$R$4:$S$16,2,FALSE)),"",VLOOKUP($B314,Lists!$R$4:$S$16,2,FALSE))</f>
        <v/>
      </c>
      <c r="E314" s="14" t="s">
        <v>805</v>
      </c>
      <c r="F314" s="14" t="s">
        <v>999</v>
      </c>
      <c r="G314" s="25"/>
      <c r="H314" s="25" t="s">
        <v>1117</v>
      </c>
      <c r="I314" s="92" t="str">
        <f>IF(ISERROR(VLOOKUP($B314&amp;" "&amp;$J314,Lists!$AB$4:$AC$16,2,FALSE)),"",VLOOKUP($B314&amp;" "&amp;$J314,Lists!$AB$4:$AC$16,2,FALSE))</f>
        <v/>
      </c>
      <c r="J314" s="25" t="str">
        <f>IF(ISERROR(VLOOKUP($H314,Lists!$L$4:$M$7,2,FALSE)),"",VLOOKUP($H314,Lists!$L$4:$M$7,2,FALSE))</f>
        <v/>
      </c>
      <c r="K314" s="25" t="str">
        <f t="shared" si="5"/>
        <v/>
      </c>
      <c r="L314" s="85" t="str">
        <f>IF(C314="no",VLOOKUP(B314,Lists!$R$4:$Z$17,9, FALSE),"Please enter details here")</f>
        <v>Please enter details here</v>
      </c>
      <c r="M314" s="36" t="str">
        <f>IF(ISERROR(VLOOKUP($E314,Lists!$T$4:$Y$44,5,FALSE)),"",VLOOKUP($E314,Lists!$T$4:$Y$44,5,FALSE))</f>
        <v/>
      </c>
      <c r="N314" s="36" t="str">
        <f>IF(ISERROR(VLOOKUP($E314,Lists!$T$4:$Y$44,6,FALSE)),"",VLOOKUP($E314,Lists!$T$4:$Y$44,6,FALSE))</f>
        <v/>
      </c>
    </row>
    <row r="315" spans="1:14" x14ac:dyDescent="0.25">
      <c r="A315" s="12"/>
      <c r="B315" s="18" t="s">
        <v>784</v>
      </c>
      <c r="C315" s="36" t="s">
        <v>1071</v>
      </c>
      <c r="D315" s="14" t="str">
        <f>IF(ISERROR(VLOOKUP($B315,Lists!$R$4:$S$16,2,FALSE)),"",VLOOKUP($B315,Lists!$R$4:$S$16,2,FALSE))</f>
        <v/>
      </c>
      <c r="E315" s="14" t="s">
        <v>805</v>
      </c>
      <c r="F315" s="14" t="s">
        <v>999</v>
      </c>
      <c r="G315" s="25"/>
      <c r="H315" s="25" t="s">
        <v>1117</v>
      </c>
      <c r="I315" s="92" t="str">
        <f>IF(ISERROR(VLOOKUP($B315&amp;" "&amp;$J315,Lists!$AB$4:$AC$16,2,FALSE)),"",VLOOKUP($B315&amp;" "&amp;$J315,Lists!$AB$4:$AC$16,2,FALSE))</f>
        <v/>
      </c>
      <c r="J315" s="25" t="str">
        <f>IF(ISERROR(VLOOKUP($H315,Lists!$L$4:$M$7,2,FALSE)),"",VLOOKUP($H315,Lists!$L$4:$M$7,2,FALSE))</f>
        <v/>
      </c>
      <c r="K315" s="25" t="str">
        <f t="shared" si="5"/>
        <v/>
      </c>
      <c r="L315" s="85" t="str">
        <f>IF(C315="no",VLOOKUP(B315,Lists!$R$4:$Z$17,9, FALSE),"Please enter details here")</f>
        <v>Please enter details here</v>
      </c>
      <c r="M315" s="36" t="str">
        <f>IF(ISERROR(VLOOKUP($E315,Lists!$T$4:$Y$44,5,FALSE)),"",VLOOKUP($E315,Lists!$T$4:$Y$44,5,FALSE))</f>
        <v/>
      </c>
      <c r="N315" s="36" t="str">
        <f>IF(ISERROR(VLOOKUP($E315,Lists!$T$4:$Y$44,6,FALSE)),"",VLOOKUP($E315,Lists!$T$4:$Y$44,6,FALSE))</f>
        <v/>
      </c>
    </row>
    <row r="316" spans="1:14" x14ac:dyDescent="0.25">
      <c r="A316" s="12"/>
      <c r="B316" s="18" t="s">
        <v>784</v>
      </c>
      <c r="C316" s="36" t="s">
        <v>1071</v>
      </c>
      <c r="D316" s="14" t="str">
        <f>IF(ISERROR(VLOOKUP($B316,Lists!$R$4:$S$16,2,FALSE)),"",VLOOKUP($B316,Lists!$R$4:$S$16,2,FALSE))</f>
        <v/>
      </c>
      <c r="E316" s="14" t="s">
        <v>805</v>
      </c>
      <c r="F316" s="14" t="s">
        <v>999</v>
      </c>
      <c r="G316" s="25"/>
      <c r="H316" s="25" t="s">
        <v>1117</v>
      </c>
      <c r="I316" s="92" t="str">
        <f>IF(ISERROR(VLOOKUP($B316&amp;" "&amp;$J316,Lists!$AB$4:$AC$16,2,FALSE)),"",VLOOKUP($B316&amp;" "&amp;$J316,Lists!$AB$4:$AC$16,2,FALSE))</f>
        <v/>
      </c>
      <c r="J316" s="25" t="str">
        <f>IF(ISERROR(VLOOKUP($H316,Lists!$L$4:$M$7,2,FALSE)),"",VLOOKUP($H316,Lists!$L$4:$M$7,2,FALSE))</f>
        <v/>
      </c>
      <c r="K316" s="25" t="str">
        <f t="shared" si="5"/>
        <v/>
      </c>
      <c r="L316" s="85" t="str">
        <f>IF(C316="no",VLOOKUP(B316,Lists!$R$4:$Z$17,9, FALSE),"Please enter details here")</f>
        <v>Please enter details here</v>
      </c>
      <c r="M316" s="36" t="str">
        <f>IF(ISERROR(VLOOKUP($E316,Lists!$T$4:$Y$44,5,FALSE)),"",VLOOKUP($E316,Lists!$T$4:$Y$44,5,FALSE))</f>
        <v/>
      </c>
      <c r="N316" s="36" t="str">
        <f>IF(ISERROR(VLOOKUP($E316,Lists!$T$4:$Y$44,6,FALSE)),"",VLOOKUP($E316,Lists!$T$4:$Y$44,6,FALSE))</f>
        <v/>
      </c>
    </row>
    <row r="317" spans="1:14" x14ac:dyDescent="0.25">
      <c r="A317" s="12"/>
      <c r="B317" s="18" t="s">
        <v>784</v>
      </c>
      <c r="C317" s="36" t="s">
        <v>1071</v>
      </c>
      <c r="D317" s="14" t="str">
        <f>IF(ISERROR(VLOOKUP($B317,Lists!$R$4:$S$16,2,FALSE)),"",VLOOKUP($B317,Lists!$R$4:$S$16,2,FALSE))</f>
        <v/>
      </c>
      <c r="E317" s="14" t="s">
        <v>805</v>
      </c>
      <c r="F317" s="14" t="s">
        <v>999</v>
      </c>
      <c r="G317" s="25"/>
      <c r="H317" s="25" t="s">
        <v>1117</v>
      </c>
      <c r="I317" s="92" t="str">
        <f>IF(ISERROR(VLOOKUP($B317&amp;" "&amp;$J317,Lists!$AB$4:$AC$16,2,FALSE)),"",VLOOKUP($B317&amp;" "&amp;$J317,Lists!$AB$4:$AC$16,2,FALSE))</f>
        <v/>
      </c>
      <c r="J317" s="25" t="str">
        <f>IF(ISERROR(VLOOKUP($H317,Lists!$L$4:$M$7,2,FALSE)),"",VLOOKUP($H317,Lists!$L$4:$M$7,2,FALSE))</f>
        <v/>
      </c>
      <c r="K317" s="25" t="str">
        <f t="shared" si="5"/>
        <v/>
      </c>
      <c r="L317" s="85" t="str">
        <f>IF(C317="no",VLOOKUP(B317,Lists!$R$4:$Z$17,9, FALSE),"Please enter details here")</f>
        <v>Please enter details here</v>
      </c>
      <c r="M317" s="36" t="str">
        <f>IF(ISERROR(VLOOKUP($E317,Lists!$T$4:$Y$44,5,FALSE)),"",VLOOKUP($E317,Lists!$T$4:$Y$44,5,FALSE))</f>
        <v/>
      </c>
      <c r="N317" s="36" t="str">
        <f>IF(ISERROR(VLOOKUP($E317,Lists!$T$4:$Y$44,6,FALSE)),"",VLOOKUP($E317,Lists!$T$4:$Y$44,6,FALSE))</f>
        <v/>
      </c>
    </row>
    <row r="318" spans="1:14" x14ac:dyDescent="0.25">
      <c r="A318" s="12"/>
      <c r="B318" s="18" t="s">
        <v>784</v>
      </c>
      <c r="C318" s="36" t="s">
        <v>1071</v>
      </c>
      <c r="D318" s="14" t="str">
        <f>IF(ISERROR(VLOOKUP($B318,Lists!$R$4:$S$16,2,FALSE)),"",VLOOKUP($B318,Lists!$R$4:$S$16,2,FALSE))</f>
        <v/>
      </c>
      <c r="E318" s="14" t="s">
        <v>805</v>
      </c>
      <c r="F318" s="14" t="s">
        <v>999</v>
      </c>
      <c r="G318" s="25"/>
      <c r="H318" s="25" t="s">
        <v>1117</v>
      </c>
      <c r="I318" s="92" t="str">
        <f>IF(ISERROR(VLOOKUP($B318&amp;" "&amp;$J318,Lists!$AB$4:$AC$16,2,FALSE)),"",VLOOKUP($B318&amp;" "&amp;$J318,Lists!$AB$4:$AC$16,2,FALSE))</f>
        <v/>
      </c>
      <c r="J318" s="25" t="str">
        <f>IF(ISERROR(VLOOKUP($H318,Lists!$L$4:$M$7,2,FALSE)),"",VLOOKUP($H318,Lists!$L$4:$M$7,2,FALSE))</f>
        <v/>
      </c>
      <c r="K318" s="25" t="str">
        <f t="shared" si="5"/>
        <v/>
      </c>
      <c r="L318" s="85" t="str">
        <f>IF(C318="no",VLOOKUP(B318,Lists!$R$4:$Z$17,9, FALSE),"Please enter details here")</f>
        <v>Please enter details here</v>
      </c>
      <c r="M318" s="36" t="str">
        <f>IF(ISERROR(VLOOKUP($E318,Lists!$T$4:$Y$44,5,FALSE)),"",VLOOKUP($E318,Lists!$T$4:$Y$44,5,FALSE))</f>
        <v/>
      </c>
      <c r="N318" s="36" t="str">
        <f>IF(ISERROR(VLOOKUP($E318,Lists!$T$4:$Y$44,6,FALSE)),"",VLOOKUP($E318,Lists!$T$4:$Y$44,6,FALSE))</f>
        <v/>
      </c>
    </row>
    <row r="319" spans="1:14" x14ac:dyDescent="0.25">
      <c r="A319" s="12"/>
      <c r="B319" s="18" t="s">
        <v>784</v>
      </c>
      <c r="C319" s="36" t="s">
        <v>1071</v>
      </c>
      <c r="D319" s="14" t="str">
        <f>IF(ISERROR(VLOOKUP($B319,Lists!$R$4:$S$16,2,FALSE)),"",VLOOKUP($B319,Lists!$R$4:$S$16,2,FALSE))</f>
        <v/>
      </c>
      <c r="E319" s="14" t="s">
        <v>805</v>
      </c>
      <c r="F319" s="14" t="s">
        <v>999</v>
      </c>
      <c r="G319" s="25"/>
      <c r="H319" s="25" t="s">
        <v>1117</v>
      </c>
      <c r="I319" s="92" t="str">
        <f>IF(ISERROR(VLOOKUP($B319&amp;" "&amp;$J319,Lists!$AB$4:$AC$16,2,FALSE)),"",VLOOKUP($B319&amp;" "&amp;$J319,Lists!$AB$4:$AC$16,2,FALSE))</f>
        <v/>
      </c>
      <c r="J319" s="25" t="str">
        <f>IF(ISERROR(VLOOKUP($H319,Lists!$L$4:$M$7,2,FALSE)),"",VLOOKUP($H319,Lists!$L$4:$M$7,2,FALSE))</f>
        <v/>
      </c>
      <c r="K319" s="25" t="str">
        <f t="shared" si="5"/>
        <v/>
      </c>
      <c r="L319" s="85" t="str">
        <f>IF(C319="no",VLOOKUP(B319,Lists!$R$4:$Z$17,9, FALSE),"Please enter details here")</f>
        <v>Please enter details here</v>
      </c>
      <c r="M319" s="36" t="str">
        <f>IF(ISERROR(VLOOKUP($E319,Lists!$T$4:$Y$44,5,FALSE)),"",VLOOKUP($E319,Lists!$T$4:$Y$44,5,FALSE))</f>
        <v/>
      </c>
      <c r="N319" s="36" t="str">
        <f>IF(ISERROR(VLOOKUP($E319,Lists!$T$4:$Y$44,6,FALSE)),"",VLOOKUP($E319,Lists!$T$4:$Y$44,6,FALSE))</f>
        <v/>
      </c>
    </row>
    <row r="320" spans="1:14" x14ac:dyDescent="0.25">
      <c r="A320" s="12"/>
      <c r="B320" s="18" t="s">
        <v>784</v>
      </c>
      <c r="C320" s="36" t="s">
        <v>1071</v>
      </c>
      <c r="D320" s="14" t="str">
        <f>IF(ISERROR(VLOOKUP($B320,Lists!$R$4:$S$16,2,FALSE)),"",VLOOKUP($B320,Lists!$R$4:$S$16,2,FALSE))</f>
        <v/>
      </c>
      <c r="E320" s="14" t="s">
        <v>805</v>
      </c>
      <c r="F320" s="14" t="s">
        <v>999</v>
      </c>
      <c r="G320" s="25"/>
      <c r="H320" s="25" t="s">
        <v>1117</v>
      </c>
      <c r="I320" s="92" t="str">
        <f>IF(ISERROR(VLOOKUP($B320&amp;" "&amp;$J320,Lists!$AB$4:$AC$16,2,FALSE)),"",VLOOKUP($B320&amp;" "&amp;$J320,Lists!$AB$4:$AC$16,2,FALSE))</f>
        <v/>
      </c>
      <c r="J320" s="25" t="str">
        <f>IF(ISERROR(VLOOKUP($H320,Lists!$L$4:$M$7,2,FALSE)),"",VLOOKUP($H320,Lists!$L$4:$M$7,2,FALSE))</f>
        <v/>
      </c>
      <c r="K320" s="25" t="str">
        <f t="shared" si="5"/>
        <v/>
      </c>
      <c r="L320" s="85" t="str">
        <f>IF(C320="no",VLOOKUP(B320,Lists!$R$4:$Z$17,9, FALSE),"Please enter details here")</f>
        <v>Please enter details here</v>
      </c>
      <c r="M320" s="36" t="str">
        <f>IF(ISERROR(VLOOKUP($E320,Lists!$T$4:$Y$44,5,FALSE)),"",VLOOKUP($E320,Lists!$T$4:$Y$44,5,FALSE))</f>
        <v/>
      </c>
      <c r="N320" s="36" t="str">
        <f>IF(ISERROR(VLOOKUP($E320,Lists!$T$4:$Y$44,6,FALSE)),"",VLOOKUP($E320,Lists!$T$4:$Y$44,6,FALSE))</f>
        <v/>
      </c>
    </row>
    <row r="321" spans="1:14" x14ac:dyDescent="0.25">
      <c r="A321" s="12"/>
      <c r="B321" s="18" t="s">
        <v>784</v>
      </c>
      <c r="C321" s="36" t="s">
        <v>1071</v>
      </c>
      <c r="D321" s="14" t="str">
        <f>IF(ISERROR(VLOOKUP($B321,Lists!$R$4:$S$16,2,FALSE)),"",VLOOKUP($B321,Lists!$R$4:$S$16,2,FALSE))</f>
        <v/>
      </c>
      <c r="E321" s="14" t="s">
        <v>805</v>
      </c>
      <c r="F321" s="14" t="s">
        <v>999</v>
      </c>
      <c r="G321" s="25"/>
      <c r="H321" s="25" t="s">
        <v>1117</v>
      </c>
      <c r="I321" s="92" t="str">
        <f>IF(ISERROR(VLOOKUP($B321&amp;" "&amp;$J321,Lists!$AB$4:$AC$16,2,FALSE)),"",VLOOKUP($B321&amp;" "&amp;$J321,Lists!$AB$4:$AC$16,2,FALSE))</f>
        <v/>
      </c>
      <c r="J321" s="25" t="str">
        <f>IF(ISERROR(VLOOKUP($H321,Lists!$L$4:$M$7,2,FALSE)),"",VLOOKUP($H321,Lists!$L$4:$M$7,2,FALSE))</f>
        <v/>
      </c>
      <c r="K321" s="25" t="str">
        <f t="shared" si="5"/>
        <v/>
      </c>
      <c r="L321" s="85" t="str">
        <f>IF(C321="no",VLOOKUP(B321,Lists!$R$4:$Z$17,9, FALSE),"Please enter details here")</f>
        <v>Please enter details here</v>
      </c>
      <c r="M321" s="36" t="str">
        <f>IF(ISERROR(VLOOKUP($E321,Lists!$T$4:$Y$44,5,FALSE)),"",VLOOKUP($E321,Lists!$T$4:$Y$44,5,FALSE))</f>
        <v/>
      </c>
      <c r="N321" s="36" t="str">
        <f>IF(ISERROR(VLOOKUP($E321,Lists!$T$4:$Y$44,6,FALSE)),"",VLOOKUP($E321,Lists!$T$4:$Y$44,6,FALSE))</f>
        <v/>
      </c>
    </row>
    <row r="322" spans="1:14" x14ac:dyDescent="0.25">
      <c r="A322" s="12"/>
      <c r="B322" s="18" t="s">
        <v>784</v>
      </c>
      <c r="C322" s="36" t="s">
        <v>1071</v>
      </c>
      <c r="D322" s="14" t="str">
        <f>IF(ISERROR(VLOOKUP($B322,Lists!$R$4:$S$16,2,FALSE)),"",VLOOKUP($B322,Lists!$R$4:$S$16,2,FALSE))</f>
        <v/>
      </c>
      <c r="E322" s="14" t="s">
        <v>805</v>
      </c>
      <c r="F322" s="14" t="s">
        <v>999</v>
      </c>
      <c r="G322" s="25"/>
      <c r="H322" s="25" t="s">
        <v>1117</v>
      </c>
      <c r="I322" s="92" t="str">
        <f>IF(ISERROR(VLOOKUP($B322&amp;" "&amp;$J322,Lists!$AB$4:$AC$16,2,FALSE)),"",VLOOKUP($B322&amp;" "&amp;$J322,Lists!$AB$4:$AC$16,2,FALSE))</f>
        <v/>
      </c>
      <c r="J322" s="25" t="str">
        <f>IF(ISERROR(VLOOKUP($H322,Lists!$L$4:$M$7,2,FALSE)),"",VLOOKUP($H322,Lists!$L$4:$M$7,2,FALSE))</f>
        <v/>
      </c>
      <c r="K322" s="25" t="str">
        <f t="shared" si="5"/>
        <v/>
      </c>
      <c r="L322" s="85" t="str">
        <f>IF(C322="no",VLOOKUP(B322,Lists!$R$4:$Z$17,9, FALSE),"Please enter details here")</f>
        <v>Please enter details here</v>
      </c>
      <c r="M322" s="36" t="str">
        <f>IF(ISERROR(VLOOKUP($E322,Lists!$T$4:$Y$44,5,FALSE)),"",VLOOKUP($E322,Lists!$T$4:$Y$44,5,FALSE))</f>
        <v/>
      </c>
      <c r="N322" s="36" t="str">
        <f>IF(ISERROR(VLOOKUP($E322,Lists!$T$4:$Y$44,6,FALSE)),"",VLOOKUP($E322,Lists!$T$4:$Y$44,6,FALSE))</f>
        <v/>
      </c>
    </row>
    <row r="323" spans="1:14" x14ac:dyDescent="0.25">
      <c r="A323" s="12"/>
      <c r="B323" s="18" t="s">
        <v>784</v>
      </c>
      <c r="C323" s="36" t="s">
        <v>1071</v>
      </c>
      <c r="D323" s="14" t="str">
        <f>IF(ISERROR(VLOOKUP($B323,Lists!$R$4:$S$16,2,FALSE)),"",VLOOKUP($B323,Lists!$R$4:$S$16,2,FALSE))</f>
        <v/>
      </c>
      <c r="E323" s="14" t="s">
        <v>805</v>
      </c>
      <c r="F323" s="14" t="s">
        <v>999</v>
      </c>
      <c r="G323" s="25"/>
      <c r="H323" s="25" t="s">
        <v>1117</v>
      </c>
      <c r="I323" s="92" t="str">
        <f>IF(ISERROR(VLOOKUP($B323&amp;" "&amp;$J323,Lists!$AB$4:$AC$16,2,FALSE)),"",VLOOKUP($B323&amp;" "&amp;$J323,Lists!$AB$4:$AC$16,2,FALSE))</f>
        <v/>
      </c>
      <c r="J323" s="25" t="str">
        <f>IF(ISERROR(VLOOKUP($H323,Lists!$L$4:$M$7,2,FALSE)),"",VLOOKUP($H323,Lists!$L$4:$M$7,2,FALSE))</f>
        <v/>
      </c>
      <c r="K323" s="25" t="str">
        <f t="shared" si="5"/>
        <v/>
      </c>
      <c r="L323" s="85" t="str">
        <f>IF(C323="no",VLOOKUP(B323,Lists!$R$4:$Z$17,9, FALSE),"Please enter details here")</f>
        <v>Please enter details here</v>
      </c>
      <c r="M323" s="36" t="str">
        <f>IF(ISERROR(VLOOKUP($E323,Lists!$T$4:$Y$44,5,FALSE)),"",VLOOKUP($E323,Lists!$T$4:$Y$44,5,FALSE))</f>
        <v/>
      </c>
      <c r="N323" s="36" t="str">
        <f>IF(ISERROR(VLOOKUP($E323,Lists!$T$4:$Y$44,6,FALSE)),"",VLOOKUP($E323,Lists!$T$4:$Y$44,6,FALSE))</f>
        <v/>
      </c>
    </row>
    <row r="324" spans="1:14" x14ac:dyDescent="0.25">
      <c r="A324" s="12"/>
      <c r="B324" s="18" t="s">
        <v>784</v>
      </c>
      <c r="C324" s="36" t="s">
        <v>1071</v>
      </c>
      <c r="D324" s="14" t="str">
        <f>IF(ISERROR(VLOOKUP($B324,Lists!$R$4:$S$16,2,FALSE)),"",VLOOKUP($B324,Lists!$R$4:$S$16,2,FALSE))</f>
        <v/>
      </c>
      <c r="E324" s="14" t="s">
        <v>805</v>
      </c>
      <c r="F324" s="14" t="s">
        <v>999</v>
      </c>
      <c r="G324" s="25"/>
      <c r="H324" s="25" t="s">
        <v>1117</v>
      </c>
      <c r="I324" s="92" t="str">
        <f>IF(ISERROR(VLOOKUP($B324&amp;" "&amp;$J324,Lists!$AB$4:$AC$16,2,FALSE)),"",VLOOKUP($B324&amp;" "&amp;$J324,Lists!$AB$4:$AC$16,2,FALSE))</f>
        <v/>
      </c>
      <c r="J324" s="25" t="str">
        <f>IF(ISERROR(VLOOKUP($H324,Lists!$L$4:$M$7,2,FALSE)),"",VLOOKUP($H324,Lists!$L$4:$M$7,2,FALSE))</f>
        <v/>
      </c>
      <c r="K324" s="25" t="str">
        <f t="shared" si="5"/>
        <v/>
      </c>
      <c r="L324" s="85" t="str">
        <f>IF(C324="no",VLOOKUP(B324,Lists!$R$4:$Z$17,9, FALSE),"Please enter details here")</f>
        <v>Please enter details here</v>
      </c>
      <c r="M324" s="36" t="str">
        <f>IF(ISERROR(VLOOKUP($E324,Lists!$T$4:$Y$44,5,FALSE)),"",VLOOKUP($E324,Lists!$T$4:$Y$44,5,FALSE))</f>
        <v/>
      </c>
      <c r="N324" s="36" t="str">
        <f>IF(ISERROR(VLOOKUP($E324,Lists!$T$4:$Y$44,6,FALSE)),"",VLOOKUP($E324,Lists!$T$4:$Y$44,6,FALSE))</f>
        <v/>
      </c>
    </row>
    <row r="325" spans="1:14" x14ac:dyDescent="0.25">
      <c r="A325" s="12"/>
      <c r="B325" s="18" t="s">
        <v>784</v>
      </c>
      <c r="C325" s="36" t="s">
        <v>1071</v>
      </c>
      <c r="D325" s="14" t="str">
        <f>IF(ISERROR(VLOOKUP($B325,Lists!$R$4:$S$16,2,FALSE)),"",VLOOKUP($B325,Lists!$R$4:$S$16,2,FALSE))</f>
        <v/>
      </c>
      <c r="E325" s="14" t="s">
        <v>805</v>
      </c>
      <c r="F325" s="14" t="s">
        <v>999</v>
      </c>
      <c r="G325" s="25"/>
      <c r="H325" s="25" t="s">
        <v>1117</v>
      </c>
      <c r="I325" s="92" t="str">
        <f>IF(ISERROR(VLOOKUP($B325&amp;" "&amp;$J325,Lists!$AB$4:$AC$16,2,FALSE)),"",VLOOKUP($B325&amp;" "&amp;$J325,Lists!$AB$4:$AC$16,2,FALSE))</f>
        <v/>
      </c>
      <c r="J325" s="25" t="str">
        <f>IF(ISERROR(VLOOKUP($H325,Lists!$L$4:$M$7,2,FALSE)),"",VLOOKUP($H325,Lists!$L$4:$M$7,2,FALSE))</f>
        <v/>
      </c>
      <c r="K325" s="25" t="str">
        <f t="shared" si="5"/>
        <v/>
      </c>
      <c r="L325" s="85" t="str">
        <f>IF(C325="no",VLOOKUP(B325,Lists!$R$4:$Z$17,9, FALSE),"Please enter details here")</f>
        <v>Please enter details here</v>
      </c>
      <c r="M325" s="36" t="str">
        <f>IF(ISERROR(VLOOKUP($E325,Lists!$T$4:$Y$44,5,FALSE)),"",VLOOKUP($E325,Lists!$T$4:$Y$44,5,FALSE))</f>
        <v/>
      </c>
      <c r="N325" s="36" t="str">
        <f>IF(ISERROR(VLOOKUP($E325,Lists!$T$4:$Y$44,6,FALSE)),"",VLOOKUP($E325,Lists!$T$4:$Y$44,6,FALSE))</f>
        <v/>
      </c>
    </row>
    <row r="326" spans="1:14" x14ac:dyDescent="0.25">
      <c r="A326" s="12"/>
      <c r="B326" s="18" t="s">
        <v>784</v>
      </c>
      <c r="C326" s="36" t="s">
        <v>1071</v>
      </c>
      <c r="D326" s="14" t="str">
        <f>IF(ISERROR(VLOOKUP($B326,Lists!$R$4:$S$16,2,FALSE)),"",VLOOKUP($B326,Lists!$R$4:$S$16,2,FALSE))</f>
        <v/>
      </c>
      <c r="E326" s="14" t="s">
        <v>805</v>
      </c>
      <c r="F326" s="14" t="s">
        <v>999</v>
      </c>
      <c r="G326" s="25"/>
      <c r="H326" s="25" t="s">
        <v>1117</v>
      </c>
      <c r="I326" s="92" t="str">
        <f>IF(ISERROR(VLOOKUP($B326&amp;" "&amp;$J326,Lists!$AB$4:$AC$16,2,FALSE)),"",VLOOKUP($B326&amp;" "&amp;$J326,Lists!$AB$4:$AC$16,2,FALSE))</f>
        <v/>
      </c>
      <c r="J326" s="25" t="str">
        <f>IF(ISERROR(VLOOKUP($H326,Lists!$L$4:$M$7,2,FALSE)),"",VLOOKUP($H326,Lists!$L$4:$M$7,2,FALSE))</f>
        <v/>
      </c>
      <c r="K326" s="25" t="str">
        <f t="shared" si="5"/>
        <v/>
      </c>
      <c r="L326" s="85" t="str">
        <f>IF(C326="no",VLOOKUP(B326,Lists!$R$4:$Z$17,9, FALSE),"Please enter details here")</f>
        <v>Please enter details here</v>
      </c>
      <c r="M326" s="36" t="str">
        <f>IF(ISERROR(VLOOKUP($E326,Lists!$T$4:$Y$44,5,FALSE)),"",VLOOKUP($E326,Lists!$T$4:$Y$44,5,FALSE))</f>
        <v/>
      </c>
      <c r="N326" s="36" t="str">
        <f>IF(ISERROR(VLOOKUP($E326,Lists!$T$4:$Y$44,6,FALSE)),"",VLOOKUP($E326,Lists!$T$4:$Y$44,6,FALSE))</f>
        <v/>
      </c>
    </row>
    <row r="327" spans="1:14" x14ac:dyDescent="0.25">
      <c r="A327" s="12"/>
      <c r="B327" s="18" t="s">
        <v>784</v>
      </c>
      <c r="C327" s="36" t="s">
        <v>1071</v>
      </c>
      <c r="D327" s="14" t="str">
        <f>IF(ISERROR(VLOOKUP($B327,Lists!$R$4:$S$16,2,FALSE)),"",VLOOKUP($B327,Lists!$R$4:$S$16,2,FALSE))</f>
        <v/>
      </c>
      <c r="E327" s="14" t="s">
        <v>805</v>
      </c>
      <c r="F327" s="14" t="s">
        <v>999</v>
      </c>
      <c r="G327" s="25"/>
      <c r="H327" s="25" t="s">
        <v>1117</v>
      </c>
      <c r="I327" s="92" t="str">
        <f>IF(ISERROR(VLOOKUP($B327&amp;" "&amp;$J327,Lists!$AB$4:$AC$16,2,FALSE)),"",VLOOKUP($B327&amp;" "&amp;$J327,Lists!$AB$4:$AC$16,2,FALSE))</f>
        <v/>
      </c>
      <c r="J327" s="25" t="str">
        <f>IF(ISERROR(VLOOKUP($H327,Lists!$L$4:$M$7,2,FALSE)),"",VLOOKUP($H327,Lists!$L$4:$M$7,2,FALSE))</f>
        <v/>
      </c>
      <c r="K327" s="25" t="str">
        <f t="shared" si="5"/>
        <v/>
      </c>
      <c r="L327" s="85" t="str">
        <f>IF(C327="no",VLOOKUP(B327,Lists!$R$4:$Z$17,9, FALSE),"Please enter details here")</f>
        <v>Please enter details here</v>
      </c>
      <c r="M327" s="36" t="str">
        <f>IF(ISERROR(VLOOKUP($E327,Lists!$T$4:$Y$44,5,FALSE)),"",VLOOKUP($E327,Lists!$T$4:$Y$44,5,FALSE))</f>
        <v/>
      </c>
      <c r="N327" s="36" t="str">
        <f>IF(ISERROR(VLOOKUP($E327,Lists!$T$4:$Y$44,6,FALSE)),"",VLOOKUP($E327,Lists!$T$4:$Y$44,6,FALSE))</f>
        <v/>
      </c>
    </row>
    <row r="328" spans="1:14" x14ac:dyDescent="0.25">
      <c r="A328" s="12"/>
      <c r="B328" s="18" t="s">
        <v>784</v>
      </c>
      <c r="C328" s="36" t="s">
        <v>1071</v>
      </c>
      <c r="D328" s="14" t="str">
        <f>IF(ISERROR(VLOOKUP($B328,Lists!$R$4:$S$16,2,FALSE)),"",VLOOKUP($B328,Lists!$R$4:$S$16,2,FALSE))</f>
        <v/>
      </c>
      <c r="E328" s="14" t="s">
        <v>805</v>
      </c>
      <c r="F328" s="14" t="s">
        <v>999</v>
      </c>
      <c r="G328" s="25"/>
      <c r="H328" s="25" t="s">
        <v>1117</v>
      </c>
      <c r="I328" s="92" t="str">
        <f>IF(ISERROR(VLOOKUP($B328&amp;" "&amp;$J328,Lists!$AB$4:$AC$16,2,FALSE)),"",VLOOKUP($B328&amp;" "&amp;$J328,Lists!$AB$4:$AC$16,2,FALSE))</f>
        <v/>
      </c>
      <c r="J328" s="25" t="str">
        <f>IF(ISERROR(VLOOKUP($H328,Lists!$L$4:$M$7,2,FALSE)),"",VLOOKUP($H328,Lists!$L$4:$M$7,2,FALSE))</f>
        <v/>
      </c>
      <c r="K328" s="25" t="str">
        <f t="shared" ref="K328:K391" si="6">IF(ISERROR(G328*I328),"",G328*I328)</f>
        <v/>
      </c>
      <c r="L328" s="85" t="str">
        <f>IF(C328="no",VLOOKUP(B328,Lists!$R$4:$Z$17,9, FALSE),"Please enter details here")</f>
        <v>Please enter details here</v>
      </c>
      <c r="M328" s="36" t="str">
        <f>IF(ISERROR(VLOOKUP($E328,Lists!$T$4:$Y$44,5,FALSE)),"",VLOOKUP($E328,Lists!$T$4:$Y$44,5,FALSE))</f>
        <v/>
      </c>
      <c r="N328" s="36" t="str">
        <f>IF(ISERROR(VLOOKUP($E328,Lists!$T$4:$Y$44,6,FALSE)),"",VLOOKUP($E328,Lists!$T$4:$Y$44,6,FALSE))</f>
        <v/>
      </c>
    </row>
    <row r="329" spans="1:14" x14ac:dyDescent="0.25">
      <c r="A329" s="12"/>
      <c r="B329" s="18" t="s">
        <v>784</v>
      </c>
      <c r="C329" s="36" t="s">
        <v>1071</v>
      </c>
      <c r="D329" s="14" t="str">
        <f>IF(ISERROR(VLOOKUP($B329,Lists!$R$4:$S$16,2,FALSE)),"",VLOOKUP($B329,Lists!$R$4:$S$16,2,FALSE))</f>
        <v/>
      </c>
      <c r="E329" s="14" t="s">
        <v>805</v>
      </c>
      <c r="F329" s="14" t="s">
        <v>999</v>
      </c>
      <c r="G329" s="25"/>
      <c r="H329" s="25" t="s">
        <v>1117</v>
      </c>
      <c r="I329" s="92" t="str">
        <f>IF(ISERROR(VLOOKUP($B329&amp;" "&amp;$J329,Lists!$AB$4:$AC$16,2,FALSE)),"",VLOOKUP($B329&amp;" "&amp;$J329,Lists!$AB$4:$AC$16,2,FALSE))</f>
        <v/>
      </c>
      <c r="J329" s="25" t="str">
        <f>IF(ISERROR(VLOOKUP($H329,Lists!$L$4:$M$7,2,FALSE)),"",VLOOKUP($H329,Lists!$L$4:$M$7,2,FALSE))</f>
        <v/>
      </c>
      <c r="K329" s="25" t="str">
        <f t="shared" si="6"/>
        <v/>
      </c>
      <c r="L329" s="85" t="str">
        <f>IF(C329="no",VLOOKUP(B329,Lists!$R$4:$Z$17,9, FALSE),"Please enter details here")</f>
        <v>Please enter details here</v>
      </c>
      <c r="M329" s="36" t="str">
        <f>IF(ISERROR(VLOOKUP($E329,Lists!$T$4:$Y$44,5,FALSE)),"",VLOOKUP($E329,Lists!$T$4:$Y$44,5,FALSE))</f>
        <v/>
      </c>
      <c r="N329" s="36" t="str">
        <f>IF(ISERROR(VLOOKUP($E329,Lists!$T$4:$Y$44,6,FALSE)),"",VLOOKUP($E329,Lists!$T$4:$Y$44,6,FALSE))</f>
        <v/>
      </c>
    </row>
    <row r="330" spans="1:14" x14ac:dyDescent="0.25">
      <c r="A330" s="12"/>
      <c r="B330" s="18" t="s">
        <v>784</v>
      </c>
      <c r="C330" s="36" t="s">
        <v>1071</v>
      </c>
      <c r="D330" s="14" t="str">
        <f>IF(ISERROR(VLOOKUP($B330,Lists!$R$4:$S$16,2,FALSE)),"",VLOOKUP($B330,Lists!$R$4:$S$16,2,FALSE))</f>
        <v/>
      </c>
      <c r="E330" s="14" t="s">
        <v>805</v>
      </c>
      <c r="F330" s="14" t="s">
        <v>999</v>
      </c>
      <c r="G330" s="25"/>
      <c r="H330" s="25" t="s">
        <v>1117</v>
      </c>
      <c r="I330" s="92" t="str">
        <f>IF(ISERROR(VLOOKUP($B330&amp;" "&amp;$J330,Lists!$AB$4:$AC$16,2,FALSE)),"",VLOOKUP($B330&amp;" "&amp;$J330,Lists!$AB$4:$AC$16,2,FALSE))</f>
        <v/>
      </c>
      <c r="J330" s="25" t="str">
        <f>IF(ISERROR(VLOOKUP($H330,Lists!$L$4:$M$7,2,FALSE)),"",VLOOKUP($H330,Lists!$L$4:$M$7,2,FALSE))</f>
        <v/>
      </c>
      <c r="K330" s="25" t="str">
        <f t="shared" si="6"/>
        <v/>
      </c>
      <c r="L330" s="85" t="str">
        <f>IF(C330="no",VLOOKUP(B330,Lists!$R$4:$Z$17,9, FALSE),"Please enter details here")</f>
        <v>Please enter details here</v>
      </c>
      <c r="M330" s="36" t="str">
        <f>IF(ISERROR(VLOOKUP($E330,Lists!$T$4:$Y$44,5,FALSE)),"",VLOOKUP($E330,Lists!$T$4:$Y$44,5,FALSE))</f>
        <v/>
      </c>
      <c r="N330" s="36" t="str">
        <f>IF(ISERROR(VLOOKUP($E330,Lists!$T$4:$Y$44,6,FALSE)),"",VLOOKUP($E330,Lists!$T$4:$Y$44,6,FALSE))</f>
        <v/>
      </c>
    </row>
    <row r="331" spans="1:14" x14ac:dyDescent="0.25">
      <c r="A331" s="12"/>
      <c r="B331" s="18" t="s">
        <v>784</v>
      </c>
      <c r="C331" s="36" t="s">
        <v>1071</v>
      </c>
      <c r="D331" s="14" t="str">
        <f>IF(ISERROR(VLOOKUP($B331,Lists!$R$4:$S$16,2,FALSE)),"",VLOOKUP($B331,Lists!$R$4:$S$16,2,FALSE))</f>
        <v/>
      </c>
      <c r="E331" s="14" t="s">
        <v>805</v>
      </c>
      <c r="F331" s="14" t="s">
        <v>999</v>
      </c>
      <c r="G331" s="25"/>
      <c r="H331" s="25" t="s">
        <v>1117</v>
      </c>
      <c r="I331" s="92" t="str">
        <f>IF(ISERROR(VLOOKUP($B331&amp;" "&amp;$J331,Lists!$AB$4:$AC$16,2,FALSE)),"",VLOOKUP($B331&amp;" "&amp;$J331,Lists!$AB$4:$AC$16,2,FALSE))</f>
        <v/>
      </c>
      <c r="J331" s="25" t="str">
        <f>IF(ISERROR(VLOOKUP($H331,Lists!$L$4:$M$7,2,FALSE)),"",VLOOKUP($H331,Lists!$L$4:$M$7,2,FALSE))</f>
        <v/>
      </c>
      <c r="K331" s="25" t="str">
        <f t="shared" si="6"/>
        <v/>
      </c>
      <c r="L331" s="85" t="str">
        <f>IF(C331="no",VLOOKUP(B331,Lists!$R$4:$Z$17,9, FALSE),"Please enter details here")</f>
        <v>Please enter details here</v>
      </c>
      <c r="M331" s="36" t="str">
        <f>IF(ISERROR(VLOOKUP($E331,Lists!$T$4:$Y$44,5,FALSE)),"",VLOOKUP($E331,Lists!$T$4:$Y$44,5,FALSE))</f>
        <v/>
      </c>
      <c r="N331" s="36" t="str">
        <f>IF(ISERROR(VLOOKUP($E331,Lists!$T$4:$Y$44,6,FALSE)),"",VLOOKUP($E331,Lists!$T$4:$Y$44,6,FALSE))</f>
        <v/>
      </c>
    </row>
    <row r="332" spans="1:14" x14ac:dyDescent="0.25">
      <c r="A332" s="12"/>
      <c r="B332" s="18" t="s">
        <v>784</v>
      </c>
      <c r="C332" s="36" t="s">
        <v>1071</v>
      </c>
      <c r="D332" s="14" t="str">
        <f>IF(ISERROR(VLOOKUP($B332,Lists!$R$4:$S$16,2,FALSE)),"",VLOOKUP($B332,Lists!$R$4:$S$16,2,FALSE))</f>
        <v/>
      </c>
      <c r="E332" s="14" t="s">
        <v>805</v>
      </c>
      <c r="F332" s="14" t="s">
        <v>999</v>
      </c>
      <c r="G332" s="25"/>
      <c r="H332" s="25" t="s">
        <v>1117</v>
      </c>
      <c r="I332" s="92" t="str">
        <f>IF(ISERROR(VLOOKUP($B332&amp;" "&amp;$J332,Lists!$AB$4:$AC$16,2,FALSE)),"",VLOOKUP($B332&amp;" "&amp;$J332,Lists!$AB$4:$AC$16,2,FALSE))</f>
        <v/>
      </c>
      <c r="J332" s="25" t="str">
        <f>IF(ISERROR(VLOOKUP($H332,Lists!$L$4:$M$7,2,FALSE)),"",VLOOKUP($H332,Lists!$L$4:$M$7,2,FALSE))</f>
        <v/>
      </c>
      <c r="K332" s="25" t="str">
        <f t="shared" si="6"/>
        <v/>
      </c>
      <c r="L332" s="85" t="str">
        <f>IF(C332="no",VLOOKUP(B332,Lists!$R$4:$Z$17,9, FALSE),"Please enter details here")</f>
        <v>Please enter details here</v>
      </c>
      <c r="M332" s="36" t="str">
        <f>IF(ISERROR(VLOOKUP($E332,Lists!$T$4:$Y$44,5,FALSE)),"",VLOOKUP($E332,Lists!$T$4:$Y$44,5,FALSE))</f>
        <v/>
      </c>
      <c r="N332" s="36" t="str">
        <f>IF(ISERROR(VLOOKUP($E332,Lists!$T$4:$Y$44,6,FALSE)),"",VLOOKUP($E332,Lists!$T$4:$Y$44,6,FALSE))</f>
        <v/>
      </c>
    </row>
    <row r="333" spans="1:14" x14ac:dyDescent="0.25">
      <c r="A333" s="12"/>
      <c r="B333" s="18" t="s">
        <v>784</v>
      </c>
      <c r="C333" s="36" t="s">
        <v>1071</v>
      </c>
      <c r="D333" s="14" t="str">
        <f>IF(ISERROR(VLOOKUP($B333,Lists!$R$4:$S$16,2,FALSE)),"",VLOOKUP($B333,Lists!$R$4:$S$16,2,FALSE))</f>
        <v/>
      </c>
      <c r="E333" s="14" t="s">
        <v>805</v>
      </c>
      <c r="F333" s="14" t="s">
        <v>999</v>
      </c>
      <c r="G333" s="25"/>
      <c r="H333" s="25" t="s">
        <v>1117</v>
      </c>
      <c r="I333" s="92" t="str">
        <f>IF(ISERROR(VLOOKUP($B333&amp;" "&amp;$J333,Lists!$AB$4:$AC$16,2,FALSE)),"",VLOOKUP($B333&amp;" "&amp;$J333,Lists!$AB$4:$AC$16,2,FALSE))</f>
        <v/>
      </c>
      <c r="J333" s="25" t="str">
        <f>IF(ISERROR(VLOOKUP($H333,Lists!$L$4:$M$7,2,FALSE)),"",VLOOKUP($H333,Lists!$L$4:$M$7,2,FALSE))</f>
        <v/>
      </c>
      <c r="K333" s="25" t="str">
        <f t="shared" si="6"/>
        <v/>
      </c>
      <c r="L333" s="85" t="str">
        <f>IF(C333="no",VLOOKUP(B333,Lists!$R$4:$Z$17,9, FALSE),"Please enter details here")</f>
        <v>Please enter details here</v>
      </c>
      <c r="M333" s="36" t="str">
        <f>IF(ISERROR(VLOOKUP($E333,Lists!$T$4:$Y$44,5,FALSE)),"",VLOOKUP($E333,Lists!$T$4:$Y$44,5,FALSE))</f>
        <v/>
      </c>
      <c r="N333" s="36" t="str">
        <f>IF(ISERROR(VLOOKUP($E333,Lists!$T$4:$Y$44,6,FALSE)),"",VLOOKUP($E333,Lists!$T$4:$Y$44,6,FALSE))</f>
        <v/>
      </c>
    </row>
    <row r="334" spans="1:14" x14ac:dyDescent="0.25">
      <c r="A334" s="12"/>
      <c r="B334" s="18" t="s">
        <v>784</v>
      </c>
      <c r="C334" s="36" t="s">
        <v>1071</v>
      </c>
      <c r="D334" s="14" t="str">
        <f>IF(ISERROR(VLOOKUP($B334,Lists!$R$4:$S$16,2,FALSE)),"",VLOOKUP($B334,Lists!$R$4:$S$16,2,FALSE))</f>
        <v/>
      </c>
      <c r="E334" s="14" t="s">
        <v>805</v>
      </c>
      <c r="F334" s="14" t="s">
        <v>999</v>
      </c>
      <c r="G334" s="25"/>
      <c r="H334" s="25" t="s">
        <v>1117</v>
      </c>
      <c r="I334" s="92" t="str">
        <f>IF(ISERROR(VLOOKUP($B334&amp;" "&amp;$J334,Lists!$AB$4:$AC$16,2,FALSE)),"",VLOOKUP($B334&amp;" "&amp;$J334,Lists!$AB$4:$AC$16,2,FALSE))</f>
        <v/>
      </c>
      <c r="J334" s="25" t="str">
        <f>IF(ISERROR(VLOOKUP($H334,Lists!$L$4:$M$7,2,FALSE)),"",VLOOKUP($H334,Lists!$L$4:$M$7,2,FALSE))</f>
        <v/>
      </c>
      <c r="K334" s="25" t="str">
        <f t="shared" si="6"/>
        <v/>
      </c>
      <c r="L334" s="85" t="str">
        <f>IF(C334="no",VLOOKUP(B334,Lists!$R$4:$Z$17,9, FALSE),"Please enter details here")</f>
        <v>Please enter details here</v>
      </c>
      <c r="M334" s="36" t="str">
        <f>IF(ISERROR(VLOOKUP($E334,Lists!$T$4:$Y$44,5,FALSE)),"",VLOOKUP($E334,Lists!$T$4:$Y$44,5,FALSE))</f>
        <v/>
      </c>
      <c r="N334" s="36" t="str">
        <f>IF(ISERROR(VLOOKUP($E334,Lists!$T$4:$Y$44,6,FALSE)),"",VLOOKUP($E334,Lists!$T$4:$Y$44,6,FALSE))</f>
        <v/>
      </c>
    </row>
    <row r="335" spans="1:14" x14ac:dyDescent="0.25">
      <c r="A335" s="12"/>
      <c r="B335" s="18" t="s">
        <v>784</v>
      </c>
      <c r="C335" s="36" t="s">
        <v>1071</v>
      </c>
      <c r="D335" s="14" t="str">
        <f>IF(ISERROR(VLOOKUP($B335,Lists!$R$4:$S$16,2,FALSE)),"",VLOOKUP($B335,Lists!$R$4:$S$16,2,FALSE))</f>
        <v/>
      </c>
      <c r="E335" s="14" t="s">
        <v>805</v>
      </c>
      <c r="F335" s="14" t="s">
        <v>999</v>
      </c>
      <c r="G335" s="25"/>
      <c r="H335" s="25" t="s">
        <v>1117</v>
      </c>
      <c r="I335" s="92" t="str">
        <f>IF(ISERROR(VLOOKUP($B335&amp;" "&amp;$J335,Lists!$AB$4:$AC$16,2,FALSE)),"",VLOOKUP($B335&amp;" "&amp;$J335,Lists!$AB$4:$AC$16,2,FALSE))</f>
        <v/>
      </c>
      <c r="J335" s="25" t="str">
        <f>IF(ISERROR(VLOOKUP($H335,Lists!$L$4:$M$7,2,FALSE)),"",VLOOKUP($H335,Lists!$L$4:$M$7,2,FALSE))</f>
        <v/>
      </c>
      <c r="K335" s="25" t="str">
        <f t="shared" si="6"/>
        <v/>
      </c>
      <c r="L335" s="85" t="str">
        <f>IF(C335="no",VLOOKUP(B335,Lists!$R$4:$Z$17,9, FALSE),"Please enter details here")</f>
        <v>Please enter details here</v>
      </c>
      <c r="M335" s="36" t="str">
        <f>IF(ISERROR(VLOOKUP($E335,Lists!$T$4:$Y$44,5,FALSE)),"",VLOOKUP($E335,Lists!$T$4:$Y$44,5,FALSE))</f>
        <v/>
      </c>
      <c r="N335" s="36" t="str">
        <f>IF(ISERROR(VLOOKUP($E335,Lists!$T$4:$Y$44,6,FALSE)),"",VLOOKUP($E335,Lists!$T$4:$Y$44,6,FALSE))</f>
        <v/>
      </c>
    </row>
    <row r="336" spans="1:14" x14ac:dyDescent="0.25">
      <c r="A336" s="12"/>
      <c r="B336" s="18" t="s">
        <v>784</v>
      </c>
      <c r="C336" s="36" t="s">
        <v>1071</v>
      </c>
      <c r="D336" s="14" t="str">
        <f>IF(ISERROR(VLOOKUP($B336,Lists!$R$4:$S$16,2,FALSE)),"",VLOOKUP($B336,Lists!$R$4:$S$16,2,FALSE))</f>
        <v/>
      </c>
      <c r="E336" s="14" t="s">
        <v>805</v>
      </c>
      <c r="F336" s="14" t="s">
        <v>999</v>
      </c>
      <c r="G336" s="25"/>
      <c r="H336" s="25" t="s">
        <v>1117</v>
      </c>
      <c r="I336" s="92" t="str">
        <f>IF(ISERROR(VLOOKUP($B336&amp;" "&amp;$J336,Lists!$AB$4:$AC$16,2,FALSE)),"",VLOOKUP($B336&amp;" "&amp;$J336,Lists!$AB$4:$AC$16,2,FALSE))</f>
        <v/>
      </c>
      <c r="J336" s="25" t="str">
        <f>IF(ISERROR(VLOOKUP($H336,Lists!$L$4:$M$7,2,FALSE)),"",VLOOKUP($H336,Lists!$L$4:$M$7,2,FALSE))</f>
        <v/>
      </c>
      <c r="K336" s="25" t="str">
        <f t="shared" si="6"/>
        <v/>
      </c>
      <c r="L336" s="85" t="str">
        <f>IF(C336="no",VLOOKUP(B336,Lists!$R$4:$Z$17,9, FALSE),"Please enter details here")</f>
        <v>Please enter details here</v>
      </c>
      <c r="M336" s="36" t="str">
        <f>IF(ISERROR(VLOOKUP($E336,Lists!$T$4:$Y$44,5,FALSE)),"",VLOOKUP($E336,Lists!$T$4:$Y$44,5,FALSE))</f>
        <v/>
      </c>
      <c r="N336" s="36" t="str">
        <f>IF(ISERROR(VLOOKUP($E336,Lists!$T$4:$Y$44,6,FALSE)),"",VLOOKUP($E336,Lists!$T$4:$Y$44,6,FALSE))</f>
        <v/>
      </c>
    </row>
    <row r="337" spans="1:14" x14ac:dyDescent="0.25">
      <c r="A337" s="12"/>
      <c r="B337" s="18" t="s">
        <v>784</v>
      </c>
      <c r="C337" s="36" t="s">
        <v>1071</v>
      </c>
      <c r="D337" s="14" t="str">
        <f>IF(ISERROR(VLOOKUP($B337,Lists!$R$4:$S$16,2,FALSE)),"",VLOOKUP($B337,Lists!$R$4:$S$16,2,FALSE))</f>
        <v/>
      </c>
      <c r="E337" s="14" t="s">
        <v>805</v>
      </c>
      <c r="F337" s="14" t="s">
        <v>999</v>
      </c>
      <c r="G337" s="25"/>
      <c r="H337" s="25" t="s">
        <v>1117</v>
      </c>
      <c r="I337" s="92" t="str">
        <f>IF(ISERROR(VLOOKUP($B337&amp;" "&amp;$J337,Lists!$AB$4:$AC$16,2,FALSE)),"",VLOOKUP($B337&amp;" "&amp;$J337,Lists!$AB$4:$AC$16,2,FALSE))</f>
        <v/>
      </c>
      <c r="J337" s="25" t="str">
        <f>IF(ISERROR(VLOOKUP($H337,Lists!$L$4:$M$7,2,FALSE)),"",VLOOKUP($H337,Lists!$L$4:$M$7,2,FALSE))</f>
        <v/>
      </c>
      <c r="K337" s="25" t="str">
        <f t="shared" si="6"/>
        <v/>
      </c>
      <c r="L337" s="85" t="str">
        <f>IF(C337="no",VLOOKUP(B337,Lists!$R$4:$Z$17,9, FALSE),"Please enter details here")</f>
        <v>Please enter details here</v>
      </c>
      <c r="M337" s="36" t="str">
        <f>IF(ISERROR(VLOOKUP($E337,Lists!$T$4:$Y$44,5,FALSE)),"",VLOOKUP($E337,Lists!$T$4:$Y$44,5,FALSE))</f>
        <v/>
      </c>
      <c r="N337" s="36" t="str">
        <f>IF(ISERROR(VLOOKUP($E337,Lists!$T$4:$Y$44,6,FALSE)),"",VLOOKUP($E337,Lists!$T$4:$Y$44,6,FALSE))</f>
        <v/>
      </c>
    </row>
    <row r="338" spans="1:14" x14ac:dyDescent="0.25">
      <c r="A338" s="12"/>
      <c r="B338" s="18" t="s">
        <v>784</v>
      </c>
      <c r="C338" s="36" t="s">
        <v>1071</v>
      </c>
      <c r="D338" s="14" t="str">
        <f>IF(ISERROR(VLOOKUP($B338,Lists!$R$4:$S$16,2,FALSE)),"",VLOOKUP($B338,Lists!$R$4:$S$16,2,FALSE))</f>
        <v/>
      </c>
      <c r="E338" s="14" t="s">
        <v>805</v>
      </c>
      <c r="F338" s="14" t="s">
        <v>999</v>
      </c>
      <c r="G338" s="25"/>
      <c r="H338" s="25" t="s">
        <v>1117</v>
      </c>
      <c r="I338" s="92" t="str">
        <f>IF(ISERROR(VLOOKUP($B338&amp;" "&amp;$J338,Lists!$AB$4:$AC$16,2,FALSE)),"",VLOOKUP($B338&amp;" "&amp;$J338,Lists!$AB$4:$AC$16,2,FALSE))</f>
        <v/>
      </c>
      <c r="J338" s="25" t="str">
        <f>IF(ISERROR(VLOOKUP($H338,Lists!$L$4:$M$7,2,FALSE)),"",VLOOKUP($H338,Lists!$L$4:$M$7,2,FALSE))</f>
        <v/>
      </c>
      <c r="K338" s="25" t="str">
        <f t="shared" si="6"/>
        <v/>
      </c>
      <c r="L338" s="85" t="str">
        <f>IF(C338="no",VLOOKUP(B338,Lists!$R$4:$Z$17,9, FALSE),"Please enter details here")</f>
        <v>Please enter details here</v>
      </c>
      <c r="M338" s="36" t="str">
        <f>IF(ISERROR(VLOOKUP($E338,Lists!$T$4:$Y$44,5,FALSE)),"",VLOOKUP($E338,Lists!$T$4:$Y$44,5,FALSE))</f>
        <v/>
      </c>
      <c r="N338" s="36" t="str">
        <f>IF(ISERROR(VLOOKUP($E338,Lists!$T$4:$Y$44,6,FALSE)),"",VLOOKUP($E338,Lists!$T$4:$Y$44,6,FALSE))</f>
        <v/>
      </c>
    </row>
    <row r="339" spans="1:14" x14ac:dyDescent="0.25">
      <c r="A339" s="12"/>
      <c r="B339" s="18" t="s">
        <v>784</v>
      </c>
      <c r="C339" s="36" t="s">
        <v>1071</v>
      </c>
      <c r="D339" s="14" t="str">
        <f>IF(ISERROR(VLOOKUP($B339,Lists!$R$4:$S$16,2,FALSE)),"",VLOOKUP($B339,Lists!$R$4:$S$16,2,FALSE))</f>
        <v/>
      </c>
      <c r="E339" s="14" t="s">
        <v>805</v>
      </c>
      <c r="F339" s="14" t="s">
        <v>999</v>
      </c>
      <c r="G339" s="25"/>
      <c r="H339" s="25" t="s">
        <v>1117</v>
      </c>
      <c r="I339" s="92" t="str">
        <f>IF(ISERROR(VLOOKUP($B339&amp;" "&amp;$J339,Lists!$AB$4:$AC$16,2,FALSE)),"",VLOOKUP($B339&amp;" "&amp;$J339,Lists!$AB$4:$AC$16,2,FALSE))</f>
        <v/>
      </c>
      <c r="J339" s="25" t="str">
        <f>IF(ISERROR(VLOOKUP($H339,Lists!$L$4:$M$7,2,FALSE)),"",VLOOKUP($H339,Lists!$L$4:$M$7,2,FALSE))</f>
        <v/>
      </c>
      <c r="K339" s="25" t="str">
        <f t="shared" si="6"/>
        <v/>
      </c>
      <c r="L339" s="85" t="str">
        <f>IF(C339="no",VLOOKUP(B339,Lists!$R$4:$Z$17,9, FALSE),"Please enter details here")</f>
        <v>Please enter details here</v>
      </c>
      <c r="M339" s="36" t="str">
        <f>IF(ISERROR(VLOOKUP($E339,Lists!$T$4:$Y$44,5,FALSE)),"",VLOOKUP($E339,Lists!$T$4:$Y$44,5,FALSE))</f>
        <v/>
      </c>
      <c r="N339" s="36" t="str">
        <f>IF(ISERROR(VLOOKUP($E339,Lists!$T$4:$Y$44,6,FALSE)),"",VLOOKUP($E339,Lists!$T$4:$Y$44,6,FALSE))</f>
        <v/>
      </c>
    </row>
    <row r="340" spans="1:14" x14ac:dyDescent="0.25">
      <c r="A340" s="12"/>
      <c r="B340" s="18" t="s">
        <v>784</v>
      </c>
      <c r="C340" s="36" t="s">
        <v>1071</v>
      </c>
      <c r="D340" s="14" t="str">
        <f>IF(ISERROR(VLOOKUP($B340,Lists!$R$4:$S$16,2,FALSE)),"",VLOOKUP($B340,Lists!$R$4:$S$16,2,FALSE))</f>
        <v/>
      </c>
      <c r="E340" s="14" t="s">
        <v>805</v>
      </c>
      <c r="F340" s="14" t="s">
        <v>999</v>
      </c>
      <c r="G340" s="25"/>
      <c r="H340" s="25" t="s">
        <v>1117</v>
      </c>
      <c r="I340" s="92" t="str">
        <f>IF(ISERROR(VLOOKUP($B340&amp;" "&amp;$J340,Lists!$AB$4:$AC$16,2,FALSE)),"",VLOOKUP($B340&amp;" "&amp;$J340,Lists!$AB$4:$AC$16,2,FALSE))</f>
        <v/>
      </c>
      <c r="J340" s="25" t="str">
        <f>IF(ISERROR(VLOOKUP($H340,Lists!$L$4:$M$7,2,FALSE)),"",VLOOKUP($H340,Lists!$L$4:$M$7,2,FALSE))</f>
        <v/>
      </c>
      <c r="K340" s="25" t="str">
        <f t="shared" si="6"/>
        <v/>
      </c>
      <c r="L340" s="85" t="str">
        <f>IF(C340="no",VLOOKUP(B340,Lists!$R$4:$Z$17,9, FALSE),"Please enter details here")</f>
        <v>Please enter details here</v>
      </c>
      <c r="M340" s="36" t="str">
        <f>IF(ISERROR(VLOOKUP($E340,Lists!$T$4:$Y$44,5,FALSE)),"",VLOOKUP($E340,Lists!$T$4:$Y$44,5,FALSE))</f>
        <v/>
      </c>
      <c r="N340" s="36" t="str">
        <f>IF(ISERROR(VLOOKUP($E340,Lists!$T$4:$Y$44,6,FALSE)),"",VLOOKUP($E340,Lists!$T$4:$Y$44,6,FALSE))</f>
        <v/>
      </c>
    </row>
    <row r="341" spans="1:14" x14ac:dyDescent="0.25">
      <c r="A341" s="12"/>
      <c r="B341" s="18" t="s">
        <v>784</v>
      </c>
      <c r="C341" s="36" t="s">
        <v>1071</v>
      </c>
      <c r="D341" s="14" t="str">
        <f>IF(ISERROR(VLOOKUP($B341,Lists!$R$4:$S$16,2,FALSE)),"",VLOOKUP($B341,Lists!$R$4:$S$16,2,FALSE))</f>
        <v/>
      </c>
      <c r="E341" s="14" t="s">
        <v>805</v>
      </c>
      <c r="F341" s="14" t="s">
        <v>999</v>
      </c>
      <c r="G341" s="25"/>
      <c r="H341" s="25" t="s">
        <v>1117</v>
      </c>
      <c r="I341" s="92" t="str">
        <f>IF(ISERROR(VLOOKUP($B341&amp;" "&amp;$J341,Lists!$AB$4:$AC$16,2,FALSE)),"",VLOOKUP($B341&amp;" "&amp;$J341,Lists!$AB$4:$AC$16,2,FALSE))</f>
        <v/>
      </c>
      <c r="J341" s="25" t="str">
        <f>IF(ISERROR(VLOOKUP($H341,Lists!$L$4:$M$7,2,FALSE)),"",VLOOKUP($H341,Lists!$L$4:$M$7,2,FALSE))</f>
        <v/>
      </c>
      <c r="K341" s="25" t="str">
        <f t="shared" si="6"/>
        <v/>
      </c>
      <c r="L341" s="85" t="str">
        <f>IF(C341="no",VLOOKUP(B341,Lists!$R$4:$Z$17,9, FALSE),"Please enter details here")</f>
        <v>Please enter details here</v>
      </c>
      <c r="M341" s="36" t="str">
        <f>IF(ISERROR(VLOOKUP($E341,Lists!$T$4:$Y$44,5,FALSE)),"",VLOOKUP($E341,Lists!$T$4:$Y$44,5,FALSE))</f>
        <v/>
      </c>
      <c r="N341" s="36" t="str">
        <f>IF(ISERROR(VLOOKUP($E341,Lists!$T$4:$Y$44,6,FALSE)),"",VLOOKUP($E341,Lists!$T$4:$Y$44,6,FALSE))</f>
        <v/>
      </c>
    </row>
    <row r="342" spans="1:14" x14ac:dyDescent="0.25">
      <c r="A342" s="12"/>
      <c r="B342" s="18" t="s">
        <v>784</v>
      </c>
      <c r="C342" s="36" t="s">
        <v>1071</v>
      </c>
      <c r="D342" s="14" t="str">
        <f>IF(ISERROR(VLOOKUP($B342,Lists!$R$4:$S$16,2,FALSE)),"",VLOOKUP($B342,Lists!$R$4:$S$16,2,FALSE))</f>
        <v/>
      </c>
      <c r="E342" s="14" t="s">
        <v>805</v>
      </c>
      <c r="F342" s="14" t="s">
        <v>999</v>
      </c>
      <c r="G342" s="25"/>
      <c r="H342" s="25" t="s">
        <v>1117</v>
      </c>
      <c r="I342" s="92" t="str">
        <f>IF(ISERROR(VLOOKUP($B342&amp;" "&amp;$J342,Lists!$AB$4:$AC$16,2,FALSE)),"",VLOOKUP($B342&amp;" "&amp;$J342,Lists!$AB$4:$AC$16,2,FALSE))</f>
        <v/>
      </c>
      <c r="J342" s="25" t="str">
        <f>IF(ISERROR(VLOOKUP($H342,Lists!$L$4:$M$7,2,FALSE)),"",VLOOKUP($H342,Lists!$L$4:$M$7,2,FALSE))</f>
        <v/>
      </c>
      <c r="K342" s="25" t="str">
        <f t="shared" si="6"/>
        <v/>
      </c>
      <c r="L342" s="85" t="str">
        <f>IF(C342="no",VLOOKUP(B342,Lists!$R$4:$Z$17,9, FALSE),"Please enter details here")</f>
        <v>Please enter details here</v>
      </c>
      <c r="M342" s="36" t="str">
        <f>IF(ISERROR(VLOOKUP($E342,Lists!$T$4:$Y$44,5,FALSE)),"",VLOOKUP($E342,Lists!$T$4:$Y$44,5,FALSE))</f>
        <v/>
      </c>
      <c r="N342" s="36" t="str">
        <f>IF(ISERROR(VLOOKUP($E342,Lists!$T$4:$Y$44,6,FALSE)),"",VLOOKUP($E342,Lists!$T$4:$Y$44,6,FALSE))</f>
        <v/>
      </c>
    </row>
    <row r="343" spans="1:14" x14ac:dyDescent="0.25">
      <c r="A343" s="12"/>
      <c r="B343" s="18" t="s">
        <v>784</v>
      </c>
      <c r="C343" s="36" t="s">
        <v>1071</v>
      </c>
      <c r="D343" s="14" t="str">
        <f>IF(ISERROR(VLOOKUP($B343,Lists!$R$4:$S$16,2,FALSE)),"",VLOOKUP($B343,Lists!$R$4:$S$16,2,FALSE))</f>
        <v/>
      </c>
      <c r="E343" s="14" t="s">
        <v>805</v>
      </c>
      <c r="F343" s="14" t="s">
        <v>999</v>
      </c>
      <c r="G343" s="25"/>
      <c r="H343" s="25" t="s">
        <v>1117</v>
      </c>
      <c r="I343" s="92" t="str">
        <f>IF(ISERROR(VLOOKUP($B343&amp;" "&amp;$J343,Lists!$AB$4:$AC$16,2,FALSE)),"",VLOOKUP($B343&amp;" "&amp;$J343,Lists!$AB$4:$AC$16,2,FALSE))</f>
        <v/>
      </c>
      <c r="J343" s="25" t="str">
        <f>IF(ISERROR(VLOOKUP($H343,Lists!$L$4:$M$7,2,FALSE)),"",VLOOKUP($H343,Lists!$L$4:$M$7,2,FALSE))</f>
        <v/>
      </c>
      <c r="K343" s="25" t="str">
        <f t="shared" si="6"/>
        <v/>
      </c>
      <c r="L343" s="85" t="str">
        <f>IF(C343="no",VLOOKUP(B343,Lists!$R$4:$Z$17,9, FALSE),"Please enter details here")</f>
        <v>Please enter details here</v>
      </c>
      <c r="M343" s="36" t="str">
        <f>IF(ISERROR(VLOOKUP($E343,Lists!$T$4:$Y$44,5,FALSE)),"",VLOOKUP($E343,Lists!$T$4:$Y$44,5,FALSE))</f>
        <v/>
      </c>
      <c r="N343" s="36" t="str">
        <f>IF(ISERROR(VLOOKUP($E343,Lists!$T$4:$Y$44,6,FALSE)),"",VLOOKUP($E343,Lists!$T$4:$Y$44,6,FALSE))</f>
        <v/>
      </c>
    </row>
    <row r="344" spans="1:14" x14ac:dyDescent="0.25">
      <c r="A344" s="12"/>
      <c r="B344" s="18" t="s">
        <v>784</v>
      </c>
      <c r="C344" s="36" t="s">
        <v>1071</v>
      </c>
      <c r="D344" s="14" t="str">
        <f>IF(ISERROR(VLOOKUP($B344,Lists!$R$4:$S$16,2,FALSE)),"",VLOOKUP($B344,Lists!$R$4:$S$16,2,FALSE))</f>
        <v/>
      </c>
      <c r="E344" s="14" t="s">
        <v>805</v>
      </c>
      <c r="F344" s="14" t="s">
        <v>999</v>
      </c>
      <c r="G344" s="25"/>
      <c r="H344" s="25" t="s">
        <v>1117</v>
      </c>
      <c r="I344" s="92" t="str">
        <f>IF(ISERROR(VLOOKUP($B344&amp;" "&amp;$J344,Lists!$AB$4:$AC$16,2,FALSE)),"",VLOOKUP($B344&amp;" "&amp;$J344,Lists!$AB$4:$AC$16,2,FALSE))</f>
        <v/>
      </c>
      <c r="J344" s="25" t="str">
        <f>IF(ISERROR(VLOOKUP($H344,Lists!$L$4:$M$7,2,FALSE)),"",VLOOKUP($H344,Lists!$L$4:$M$7,2,FALSE))</f>
        <v/>
      </c>
      <c r="K344" s="25" t="str">
        <f t="shared" si="6"/>
        <v/>
      </c>
      <c r="L344" s="85" t="str">
        <f>IF(C344="no",VLOOKUP(B344,Lists!$R$4:$Z$17,9, FALSE),"Please enter details here")</f>
        <v>Please enter details here</v>
      </c>
      <c r="M344" s="36" t="str">
        <f>IF(ISERROR(VLOOKUP($E344,Lists!$T$4:$Y$44,5,FALSE)),"",VLOOKUP($E344,Lists!$T$4:$Y$44,5,FALSE))</f>
        <v/>
      </c>
      <c r="N344" s="36" t="str">
        <f>IF(ISERROR(VLOOKUP($E344,Lists!$T$4:$Y$44,6,FALSE)),"",VLOOKUP($E344,Lists!$T$4:$Y$44,6,FALSE))</f>
        <v/>
      </c>
    </row>
    <row r="345" spans="1:14" x14ac:dyDescent="0.25">
      <c r="A345" s="12"/>
      <c r="B345" s="18" t="s">
        <v>784</v>
      </c>
      <c r="C345" s="36" t="s">
        <v>1071</v>
      </c>
      <c r="D345" s="14" t="str">
        <f>IF(ISERROR(VLOOKUP($B345,Lists!$R$4:$S$16,2,FALSE)),"",VLOOKUP($B345,Lists!$R$4:$S$16,2,FALSE))</f>
        <v/>
      </c>
      <c r="E345" s="14" t="s">
        <v>805</v>
      </c>
      <c r="F345" s="14" t="s">
        <v>999</v>
      </c>
      <c r="G345" s="25"/>
      <c r="H345" s="25" t="s">
        <v>1117</v>
      </c>
      <c r="I345" s="92" t="str">
        <f>IF(ISERROR(VLOOKUP($B345&amp;" "&amp;$J345,Lists!$AB$4:$AC$16,2,FALSE)),"",VLOOKUP($B345&amp;" "&amp;$J345,Lists!$AB$4:$AC$16,2,FALSE))</f>
        <v/>
      </c>
      <c r="J345" s="25" t="str">
        <f>IF(ISERROR(VLOOKUP($H345,Lists!$L$4:$M$7,2,FALSE)),"",VLOOKUP($H345,Lists!$L$4:$M$7,2,FALSE))</f>
        <v/>
      </c>
      <c r="K345" s="25" t="str">
        <f t="shared" si="6"/>
        <v/>
      </c>
      <c r="L345" s="85" t="str">
        <f>IF(C345="no",VLOOKUP(B345,Lists!$R$4:$Z$17,9, FALSE),"Please enter details here")</f>
        <v>Please enter details here</v>
      </c>
      <c r="M345" s="36" t="str">
        <f>IF(ISERROR(VLOOKUP($E345,Lists!$T$4:$Y$44,5,FALSE)),"",VLOOKUP($E345,Lists!$T$4:$Y$44,5,FALSE))</f>
        <v/>
      </c>
      <c r="N345" s="36" t="str">
        <f>IF(ISERROR(VLOOKUP($E345,Lists!$T$4:$Y$44,6,FALSE)),"",VLOOKUP($E345,Lists!$T$4:$Y$44,6,FALSE))</f>
        <v/>
      </c>
    </row>
    <row r="346" spans="1:14" x14ac:dyDescent="0.25">
      <c r="A346" s="12"/>
      <c r="B346" s="18" t="s">
        <v>784</v>
      </c>
      <c r="C346" s="36" t="s">
        <v>1071</v>
      </c>
      <c r="D346" s="14" t="str">
        <f>IF(ISERROR(VLOOKUP($B346,Lists!$R$4:$S$16,2,FALSE)),"",VLOOKUP($B346,Lists!$R$4:$S$16,2,FALSE))</f>
        <v/>
      </c>
      <c r="E346" s="14" t="s">
        <v>805</v>
      </c>
      <c r="F346" s="14" t="s">
        <v>999</v>
      </c>
      <c r="G346" s="25"/>
      <c r="H346" s="25" t="s">
        <v>1117</v>
      </c>
      <c r="I346" s="92" t="str">
        <f>IF(ISERROR(VLOOKUP($B346&amp;" "&amp;$J346,Lists!$AB$4:$AC$16,2,FALSE)),"",VLOOKUP($B346&amp;" "&amp;$J346,Lists!$AB$4:$AC$16,2,FALSE))</f>
        <v/>
      </c>
      <c r="J346" s="25" t="str">
        <f>IF(ISERROR(VLOOKUP($H346,Lists!$L$4:$M$7,2,FALSE)),"",VLOOKUP($H346,Lists!$L$4:$M$7,2,FALSE))</f>
        <v/>
      </c>
      <c r="K346" s="25" t="str">
        <f t="shared" si="6"/>
        <v/>
      </c>
      <c r="L346" s="85" t="str">
        <f>IF(C346="no",VLOOKUP(B346,Lists!$R$4:$Z$17,9, FALSE),"Please enter details here")</f>
        <v>Please enter details here</v>
      </c>
      <c r="M346" s="36" t="str">
        <f>IF(ISERROR(VLOOKUP($E346,Lists!$T$4:$Y$44,5,FALSE)),"",VLOOKUP($E346,Lists!$T$4:$Y$44,5,FALSE))</f>
        <v/>
      </c>
      <c r="N346" s="36" t="str">
        <f>IF(ISERROR(VLOOKUP($E346,Lists!$T$4:$Y$44,6,FALSE)),"",VLOOKUP($E346,Lists!$T$4:$Y$44,6,FALSE))</f>
        <v/>
      </c>
    </row>
    <row r="347" spans="1:14" x14ac:dyDescent="0.25">
      <c r="A347" s="12"/>
      <c r="B347" s="18" t="s">
        <v>784</v>
      </c>
      <c r="C347" s="36" t="s">
        <v>1071</v>
      </c>
      <c r="D347" s="14" t="str">
        <f>IF(ISERROR(VLOOKUP($B347,Lists!$R$4:$S$16,2,FALSE)),"",VLOOKUP($B347,Lists!$R$4:$S$16,2,FALSE))</f>
        <v/>
      </c>
      <c r="E347" s="14" t="s">
        <v>805</v>
      </c>
      <c r="F347" s="14" t="s">
        <v>999</v>
      </c>
      <c r="G347" s="25"/>
      <c r="H347" s="25" t="s">
        <v>1117</v>
      </c>
      <c r="I347" s="92" t="str">
        <f>IF(ISERROR(VLOOKUP($B347&amp;" "&amp;$J347,Lists!$AB$4:$AC$16,2,FALSE)),"",VLOOKUP($B347&amp;" "&amp;$J347,Lists!$AB$4:$AC$16,2,FALSE))</f>
        <v/>
      </c>
      <c r="J347" s="25" t="str">
        <f>IF(ISERROR(VLOOKUP($H347,Lists!$L$4:$M$7,2,FALSE)),"",VLOOKUP($H347,Lists!$L$4:$M$7,2,FALSE))</f>
        <v/>
      </c>
      <c r="K347" s="25" t="str">
        <f t="shared" si="6"/>
        <v/>
      </c>
      <c r="L347" s="85" t="str">
        <f>IF(C347="no",VLOOKUP(B347,Lists!$R$4:$Z$17,9, FALSE),"Please enter details here")</f>
        <v>Please enter details here</v>
      </c>
      <c r="M347" s="36" t="str">
        <f>IF(ISERROR(VLOOKUP($E347,Lists!$T$4:$Y$44,5,FALSE)),"",VLOOKUP($E347,Lists!$T$4:$Y$44,5,FALSE))</f>
        <v/>
      </c>
      <c r="N347" s="36" t="str">
        <f>IF(ISERROR(VLOOKUP($E347,Lists!$T$4:$Y$44,6,FALSE)),"",VLOOKUP($E347,Lists!$T$4:$Y$44,6,FALSE))</f>
        <v/>
      </c>
    </row>
    <row r="348" spans="1:14" x14ac:dyDescent="0.25">
      <c r="A348" s="12"/>
      <c r="B348" s="18" t="s">
        <v>784</v>
      </c>
      <c r="C348" s="36" t="s">
        <v>1071</v>
      </c>
      <c r="D348" s="14" t="str">
        <f>IF(ISERROR(VLOOKUP($B348,Lists!$R$4:$S$16,2,FALSE)),"",VLOOKUP($B348,Lists!$R$4:$S$16,2,FALSE))</f>
        <v/>
      </c>
      <c r="E348" s="14" t="s">
        <v>805</v>
      </c>
      <c r="F348" s="14" t="s">
        <v>999</v>
      </c>
      <c r="G348" s="25"/>
      <c r="H348" s="25" t="s">
        <v>1117</v>
      </c>
      <c r="I348" s="92" t="str">
        <f>IF(ISERROR(VLOOKUP($B348&amp;" "&amp;$J348,Lists!$AB$4:$AC$16,2,FALSE)),"",VLOOKUP($B348&amp;" "&amp;$J348,Lists!$AB$4:$AC$16,2,FALSE))</f>
        <v/>
      </c>
      <c r="J348" s="25" t="str">
        <f>IF(ISERROR(VLOOKUP($H348,Lists!$L$4:$M$7,2,FALSE)),"",VLOOKUP($H348,Lists!$L$4:$M$7,2,FALSE))</f>
        <v/>
      </c>
      <c r="K348" s="25" t="str">
        <f t="shared" si="6"/>
        <v/>
      </c>
      <c r="L348" s="85" t="str">
        <f>IF(C348="no",VLOOKUP(B348,Lists!$R$4:$Z$17,9, FALSE),"Please enter details here")</f>
        <v>Please enter details here</v>
      </c>
      <c r="M348" s="36" t="str">
        <f>IF(ISERROR(VLOOKUP($E348,Lists!$T$4:$Y$44,5,FALSE)),"",VLOOKUP($E348,Lists!$T$4:$Y$44,5,FALSE))</f>
        <v/>
      </c>
      <c r="N348" s="36" t="str">
        <f>IF(ISERROR(VLOOKUP($E348,Lists!$T$4:$Y$44,6,FALSE)),"",VLOOKUP($E348,Lists!$T$4:$Y$44,6,FALSE))</f>
        <v/>
      </c>
    </row>
    <row r="349" spans="1:14" x14ac:dyDescent="0.25">
      <c r="A349" s="12"/>
      <c r="B349" s="18" t="s">
        <v>784</v>
      </c>
      <c r="C349" s="36" t="s">
        <v>1071</v>
      </c>
      <c r="D349" s="14" t="str">
        <f>IF(ISERROR(VLOOKUP($B349,Lists!$R$4:$S$16,2,FALSE)),"",VLOOKUP($B349,Lists!$R$4:$S$16,2,FALSE))</f>
        <v/>
      </c>
      <c r="E349" s="14" t="s">
        <v>805</v>
      </c>
      <c r="F349" s="14" t="s">
        <v>999</v>
      </c>
      <c r="G349" s="25"/>
      <c r="H349" s="25" t="s">
        <v>1117</v>
      </c>
      <c r="I349" s="92" t="str">
        <f>IF(ISERROR(VLOOKUP($B349&amp;" "&amp;$J349,Lists!$AB$4:$AC$16,2,FALSE)),"",VLOOKUP($B349&amp;" "&amp;$J349,Lists!$AB$4:$AC$16,2,FALSE))</f>
        <v/>
      </c>
      <c r="J349" s="25" t="str">
        <f>IF(ISERROR(VLOOKUP($H349,Lists!$L$4:$M$7,2,FALSE)),"",VLOOKUP($H349,Lists!$L$4:$M$7,2,FALSE))</f>
        <v/>
      </c>
      <c r="K349" s="25" t="str">
        <f t="shared" si="6"/>
        <v/>
      </c>
      <c r="L349" s="85" t="str">
        <f>IF(C349="no",VLOOKUP(B349,Lists!$R$4:$Z$17,9, FALSE),"Please enter details here")</f>
        <v>Please enter details here</v>
      </c>
      <c r="M349" s="36" t="str">
        <f>IF(ISERROR(VLOOKUP($E349,Lists!$T$4:$Y$44,5,FALSE)),"",VLOOKUP($E349,Lists!$T$4:$Y$44,5,FALSE))</f>
        <v/>
      </c>
      <c r="N349" s="36" t="str">
        <f>IF(ISERROR(VLOOKUP($E349,Lists!$T$4:$Y$44,6,FALSE)),"",VLOOKUP($E349,Lists!$T$4:$Y$44,6,FALSE))</f>
        <v/>
      </c>
    </row>
    <row r="350" spans="1:14" x14ac:dyDescent="0.25">
      <c r="A350" s="12"/>
      <c r="B350" s="18" t="s">
        <v>784</v>
      </c>
      <c r="C350" s="36" t="s">
        <v>1071</v>
      </c>
      <c r="D350" s="14" t="str">
        <f>IF(ISERROR(VLOOKUP($B350,Lists!$R$4:$S$16,2,FALSE)),"",VLOOKUP($B350,Lists!$R$4:$S$16,2,FALSE))</f>
        <v/>
      </c>
      <c r="E350" s="14" t="s">
        <v>805</v>
      </c>
      <c r="F350" s="14" t="s">
        <v>999</v>
      </c>
      <c r="G350" s="25"/>
      <c r="H350" s="25" t="s">
        <v>1117</v>
      </c>
      <c r="I350" s="92" t="str">
        <f>IF(ISERROR(VLOOKUP($B350&amp;" "&amp;$J350,Lists!$AB$4:$AC$16,2,FALSE)),"",VLOOKUP($B350&amp;" "&amp;$J350,Lists!$AB$4:$AC$16,2,FALSE))</f>
        <v/>
      </c>
      <c r="J350" s="25" t="str">
        <f>IF(ISERROR(VLOOKUP($H350,Lists!$L$4:$M$7,2,FALSE)),"",VLOOKUP($H350,Lists!$L$4:$M$7,2,FALSE))</f>
        <v/>
      </c>
      <c r="K350" s="25" t="str">
        <f t="shared" si="6"/>
        <v/>
      </c>
      <c r="L350" s="85" t="str">
        <f>IF(C350="no",VLOOKUP(B350,Lists!$R$4:$Z$17,9, FALSE),"Please enter details here")</f>
        <v>Please enter details here</v>
      </c>
      <c r="M350" s="36" t="str">
        <f>IF(ISERROR(VLOOKUP($E350,Lists!$T$4:$Y$44,5,FALSE)),"",VLOOKUP($E350,Lists!$T$4:$Y$44,5,FALSE))</f>
        <v/>
      </c>
      <c r="N350" s="36" t="str">
        <f>IF(ISERROR(VLOOKUP($E350,Lists!$T$4:$Y$44,6,FALSE)),"",VLOOKUP($E350,Lists!$T$4:$Y$44,6,FALSE))</f>
        <v/>
      </c>
    </row>
    <row r="351" spans="1:14" x14ac:dyDescent="0.25">
      <c r="A351" s="12"/>
      <c r="B351" s="18" t="s">
        <v>784</v>
      </c>
      <c r="C351" s="36" t="s">
        <v>1071</v>
      </c>
      <c r="D351" s="14" t="str">
        <f>IF(ISERROR(VLOOKUP($B351,Lists!$R$4:$S$16,2,FALSE)),"",VLOOKUP($B351,Lists!$R$4:$S$16,2,FALSE))</f>
        <v/>
      </c>
      <c r="E351" s="14" t="s">
        <v>805</v>
      </c>
      <c r="F351" s="14" t="s">
        <v>999</v>
      </c>
      <c r="G351" s="25"/>
      <c r="H351" s="25" t="s">
        <v>1117</v>
      </c>
      <c r="I351" s="92" t="str">
        <f>IF(ISERROR(VLOOKUP($B351&amp;" "&amp;$J351,Lists!$AB$4:$AC$16,2,FALSE)),"",VLOOKUP($B351&amp;" "&amp;$J351,Lists!$AB$4:$AC$16,2,FALSE))</f>
        <v/>
      </c>
      <c r="J351" s="25" t="str">
        <f>IF(ISERROR(VLOOKUP($H351,Lists!$L$4:$M$7,2,FALSE)),"",VLOOKUP($H351,Lists!$L$4:$M$7,2,FALSE))</f>
        <v/>
      </c>
      <c r="K351" s="25" t="str">
        <f t="shared" si="6"/>
        <v/>
      </c>
      <c r="L351" s="85" t="str">
        <f>IF(C351="no",VLOOKUP(B351,Lists!$R$4:$Z$17,9, FALSE),"Please enter details here")</f>
        <v>Please enter details here</v>
      </c>
      <c r="M351" s="36" t="str">
        <f>IF(ISERROR(VLOOKUP($E351,Lists!$T$4:$Y$44,5,FALSE)),"",VLOOKUP($E351,Lists!$T$4:$Y$44,5,FALSE))</f>
        <v/>
      </c>
      <c r="N351" s="36" t="str">
        <f>IF(ISERROR(VLOOKUP($E351,Lists!$T$4:$Y$44,6,FALSE)),"",VLOOKUP($E351,Lists!$T$4:$Y$44,6,FALSE))</f>
        <v/>
      </c>
    </row>
    <row r="352" spans="1:14" x14ac:dyDescent="0.25">
      <c r="A352" s="12"/>
      <c r="B352" s="18" t="s">
        <v>784</v>
      </c>
      <c r="C352" s="36" t="s">
        <v>1071</v>
      </c>
      <c r="D352" s="14" t="str">
        <f>IF(ISERROR(VLOOKUP($B352,Lists!$R$4:$S$16,2,FALSE)),"",VLOOKUP($B352,Lists!$R$4:$S$16,2,FALSE))</f>
        <v/>
      </c>
      <c r="E352" s="14" t="s">
        <v>805</v>
      </c>
      <c r="F352" s="14" t="s">
        <v>999</v>
      </c>
      <c r="G352" s="25"/>
      <c r="H352" s="25" t="s">
        <v>1117</v>
      </c>
      <c r="I352" s="92" t="str">
        <f>IF(ISERROR(VLOOKUP($B352&amp;" "&amp;$J352,Lists!$AB$4:$AC$16,2,FALSE)),"",VLOOKUP($B352&amp;" "&amp;$J352,Lists!$AB$4:$AC$16,2,FALSE))</f>
        <v/>
      </c>
      <c r="J352" s="25" t="str">
        <f>IF(ISERROR(VLOOKUP($H352,Lists!$L$4:$M$7,2,FALSE)),"",VLOOKUP($H352,Lists!$L$4:$M$7,2,FALSE))</f>
        <v/>
      </c>
      <c r="K352" s="25" t="str">
        <f t="shared" si="6"/>
        <v/>
      </c>
      <c r="L352" s="85" t="str">
        <f>IF(C352="no",VLOOKUP(B352,Lists!$R$4:$Z$17,9, FALSE),"Please enter details here")</f>
        <v>Please enter details here</v>
      </c>
      <c r="M352" s="36" t="str">
        <f>IF(ISERROR(VLOOKUP($E352,Lists!$T$4:$Y$44,5,FALSE)),"",VLOOKUP($E352,Lists!$T$4:$Y$44,5,FALSE))</f>
        <v/>
      </c>
      <c r="N352" s="36" t="str">
        <f>IF(ISERROR(VLOOKUP($E352,Lists!$T$4:$Y$44,6,FALSE)),"",VLOOKUP($E352,Lists!$T$4:$Y$44,6,FALSE))</f>
        <v/>
      </c>
    </row>
    <row r="353" spans="1:14" x14ac:dyDescent="0.25">
      <c r="A353" s="12"/>
      <c r="B353" s="18" t="s">
        <v>784</v>
      </c>
      <c r="C353" s="36" t="s">
        <v>1071</v>
      </c>
      <c r="D353" s="14" t="str">
        <f>IF(ISERROR(VLOOKUP($B353,Lists!$R$4:$S$16,2,FALSE)),"",VLOOKUP($B353,Lists!$R$4:$S$16,2,FALSE))</f>
        <v/>
      </c>
      <c r="E353" s="14" t="s">
        <v>805</v>
      </c>
      <c r="F353" s="14" t="s">
        <v>999</v>
      </c>
      <c r="G353" s="25"/>
      <c r="H353" s="25" t="s">
        <v>1117</v>
      </c>
      <c r="I353" s="92" t="str">
        <f>IF(ISERROR(VLOOKUP($B353&amp;" "&amp;$J353,Lists!$AB$4:$AC$16,2,FALSE)),"",VLOOKUP($B353&amp;" "&amp;$J353,Lists!$AB$4:$AC$16,2,FALSE))</f>
        <v/>
      </c>
      <c r="J353" s="25" t="str">
        <f>IF(ISERROR(VLOOKUP($H353,Lists!$L$4:$M$7,2,FALSE)),"",VLOOKUP($H353,Lists!$L$4:$M$7,2,FALSE))</f>
        <v/>
      </c>
      <c r="K353" s="25" t="str">
        <f t="shared" si="6"/>
        <v/>
      </c>
      <c r="L353" s="85" t="str">
        <f>IF(C353="no",VLOOKUP(B353,Lists!$R$4:$Z$17,9, FALSE),"Please enter details here")</f>
        <v>Please enter details here</v>
      </c>
      <c r="M353" s="36" t="str">
        <f>IF(ISERROR(VLOOKUP($E353,Lists!$T$4:$Y$44,5,FALSE)),"",VLOOKUP($E353,Lists!$T$4:$Y$44,5,FALSE))</f>
        <v/>
      </c>
      <c r="N353" s="36" t="str">
        <f>IF(ISERROR(VLOOKUP($E353,Lists!$T$4:$Y$44,6,FALSE)),"",VLOOKUP($E353,Lists!$T$4:$Y$44,6,FALSE))</f>
        <v/>
      </c>
    </row>
    <row r="354" spans="1:14" x14ac:dyDescent="0.25">
      <c r="A354" s="12"/>
      <c r="B354" s="18" t="s">
        <v>784</v>
      </c>
      <c r="C354" s="36" t="s">
        <v>1071</v>
      </c>
      <c r="D354" s="14" t="str">
        <f>IF(ISERROR(VLOOKUP($B354,Lists!$R$4:$S$16,2,FALSE)),"",VLOOKUP($B354,Lists!$R$4:$S$16,2,FALSE))</f>
        <v/>
      </c>
      <c r="E354" s="14" t="s">
        <v>805</v>
      </c>
      <c r="F354" s="14" t="s">
        <v>999</v>
      </c>
      <c r="G354" s="25"/>
      <c r="H354" s="25" t="s">
        <v>1117</v>
      </c>
      <c r="I354" s="92" t="str">
        <f>IF(ISERROR(VLOOKUP($B354&amp;" "&amp;$J354,Lists!$AB$4:$AC$16,2,FALSE)),"",VLOOKUP($B354&amp;" "&amp;$J354,Lists!$AB$4:$AC$16,2,FALSE))</f>
        <v/>
      </c>
      <c r="J354" s="25" t="str">
        <f>IF(ISERROR(VLOOKUP($H354,Lists!$L$4:$M$7,2,FALSE)),"",VLOOKUP($H354,Lists!$L$4:$M$7,2,FALSE))</f>
        <v/>
      </c>
      <c r="K354" s="25" t="str">
        <f t="shared" si="6"/>
        <v/>
      </c>
      <c r="L354" s="85" t="str">
        <f>IF(C354="no",VLOOKUP(B354,Lists!$R$4:$Z$17,9, FALSE),"Please enter details here")</f>
        <v>Please enter details here</v>
      </c>
      <c r="M354" s="36" t="str">
        <f>IF(ISERROR(VLOOKUP($E354,Lists!$T$4:$Y$44,5,FALSE)),"",VLOOKUP($E354,Lists!$T$4:$Y$44,5,FALSE))</f>
        <v/>
      </c>
      <c r="N354" s="36" t="str">
        <f>IF(ISERROR(VLOOKUP($E354,Lists!$T$4:$Y$44,6,FALSE)),"",VLOOKUP($E354,Lists!$T$4:$Y$44,6,FALSE))</f>
        <v/>
      </c>
    </row>
    <row r="355" spans="1:14" x14ac:dyDescent="0.25">
      <c r="A355" s="12"/>
      <c r="B355" s="18" t="s">
        <v>784</v>
      </c>
      <c r="C355" s="36" t="s">
        <v>1071</v>
      </c>
      <c r="D355" s="14" t="str">
        <f>IF(ISERROR(VLOOKUP($B355,Lists!$R$4:$S$16,2,FALSE)),"",VLOOKUP($B355,Lists!$R$4:$S$16,2,FALSE))</f>
        <v/>
      </c>
      <c r="E355" s="14" t="s">
        <v>805</v>
      </c>
      <c r="F355" s="14" t="s">
        <v>999</v>
      </c>
      <c r="G355" s="25"/>
      <c r="H355" s="25" t="s">
        <v>1117</v>
      </c>
      <c r="I355" s="92" t="str">
        <f>IF(ISERROR(VLOOKUP($B355&amp;" "&amp;$J355,Lists!$AB$4:$AC$16,2,FALSE)),"",VLOOKUP($B355&amp;" "&amp;$J355,Lists!$AB$4:$AC$16,2,FALSE))</f>
        <v/>
      </c>
      <c r="J355" s="25" t="str">
        <f>IF(ISERROR(VLOOKUP($H355,Lists!$L$4:$M$7,2,FALSE)),"",VLOOKUP($H355,Lists!$L$4:$M$7,2,FALSE))</f>
        <v/>
      </c>
      <c r="K355" s="25" t="str">
        <f t="shared" si="6"/>
        <v/>
      </c>
      <c r="L355" s="85" t="str">
        <f>IF(C355="no",VLOOKUP(B355,Lists!$R$4:$Z$17,9, FALSE),"Please enter details here")</f>
        <v>Please enter details here</v>
      </c>
      <c r="M355" s="36" t="str">
        <f>IF(ISERROR(VLOOKUP($E355,Lists!$T$4:$Y$44,5,FALSE)),"",VLOOKUP($E355,Lists!$T$4:$Y$44,5,FALSE))</f>
        <v/>
      </c>
      <c r="N355" s="36" t="str">
        <f>IF(ISERROR(VLOOKUP($E355,Lists!$T$4:$Y$44,6,FALSE)),"",VLOOKUP($E355,Lists!$T$4:$Y$44,6,FALSE))</f>
        <v/>
      </c>
    </row>
    <row r="356" spans="1:14" x14ac:dyDescent="0.25">
      <c r="A356" s="12"/>
      <c r="B356" s="18" t="s">
        <v>784</v>
      </c>
      <c r="C356" s="36" t="s">
        <v>1071</v>
      </c>
      <c r="D356" s="14" t="str">
        <f>IF(ISERROR(VLOOKUP($B356,Lists!$R$4:$S$16,2,FALSE)),"",VLOOKUP($B356,Lists!$R$4:$S$16,2,FALSE))</f>
        <v/>
      </c>
      <c r="E356" s="14" t="s">
        <v>805</v>
      </c>
      <c r="F356" s="14" t="s">
        <v>999</v>
      </c>
      <c r="G356" s="25"/>
      <c r="H356" s="25" t="s">
        <v>1117</v>
      </c>
      <c r="I356" s="92" t="str">
        <f>IF(ISERROR(VLOOKUP($B356&amp;" "&amp;$J356,Lists!$AB$4:$AC$16,2,FALSE)),"",VLOOKUP($B356&amp;" "&amp;$J356,Lists!$AB$4:$AC$16,2,FALSE))</f>
        <v/>
      </c>
      <c r="J356" s="25" t="str">
        <f>IF(ISERROR(VLOOKUP($H356,Lists!$L$4:$M$7,2,FALSE)),"",VLOOKUP($H356,Lists!$L$4:$M$7,2,FALSE))</f>
        <v/>
      </c>
      <c r="K356" s="25" t="str">
        <f t="shared" si="6"/>
        <v/>
      </c>
      <c r="L356" s="85" t="str">
        <f>IF(C356="no",VLOOKUP(B356,Lists!$R$4:$Z$17,9, FALSE),"Please enter details here")</f>
        <v>Please enter details here</v>
      </c>
      <c r="M356" s="36" t="str">
        <f>IF(ISERROR(VLOOKUP($E356,Lists!$T$4:$Y$44,5,FALSE)),"",VLOOKUP($E356,Lists!$T$4:$Y$44,5,FALSE))</f>
        <v/>
      </c>
      <c r="N356" s="36" t="str">
        <f>IF(ISERROR(VLOOKUP($E356,Lists!$T$4:$Y$44,6,FALSE)),"",VLOOKUP($E356,Lists!$T$4:$Y$44,6,FALSE))</f>
        <v/>
      </c>
    </row>
    <row r="357" spans="1:14" x14ac:dyDescent="0.25">
      <c r="A357" s="12"/>
      <c r="B357" s="18" t="s">
        <v>784</v>
      </c>
      <c r="C357" s="36" t="s">
        <v>1071</v>
      </c>
      <c r="D357" s="14" t="str">
        <f>IF(ISERROR(VLOOKUP($B357,Lists!$R$4:$S$16,2,FALSE)),"",VLOOKUP($B357,Lists!$R$4:$S$16,2,FALSE))</f>
        <v/>
      </c>
      <c r="E357" s="14" t="s">
        <v>805</v>
      </c>
      <c r="F357" s="14" t="s">
        <v>999</v>
      </c>
      <c r="G357" s="25"/>
      <c r="H357" s="25" t="s">
        <v>1117</v>
      </c>
      <c r="I357" s="92" t="str">
        <f>IF(ISERROR(VLOOKUP($B357&amp;" "&amp;$J357,Lists!$AB$4:$AC$16,2,FALSE)),"",VLOOKUP($B357&amp;" "&amp;$J357,Lists!$AB$4:$AC$16,2,FALSE))</f>
        <v/>
      </c>
      <c r="J357" s="25" t="str">
        <f>IF(ISERROR(VLOOKUP($H357,Lists!$L$4:$M$7,2,FALSE)),"",VLOOKUP($H357,Lists!$L$4:$M$7,2,FALSE))</f>
        <v/>
      </c>
      <c r="K357" s="25" t="str">
        <f t="shared" si="6"/>
        <v/>
      </c>
      <c r="L357" s="85" t="str">
        <f>IF(C357="no",VLOOKUP(B357,Lists!$R$4:$Z$17,9, FALSE),"Please enter details here")</f>
        <v>Please enter details here</v>
      </c>
      <c r="M357" s="36" t="str">
        <f>IF(ISERROR(VLOOKUP($E357,Lists!$T$4:$Y$44,5,FALSE)),"",VLOOKUP($E357,Lists!$T$4:$Y$44,5,FALSE))</f>
        <v/>
      </c>
      <c r="N357" s="36" t="str">
        <f>IF(ISERROR(VLOOKUP($E357,Lists!$T$4:$Y$44,6,FALSE)),"",VLOOKUP($E357,Lists!$T$4:$Y$44,6,FALSE))</f>
        <v/>
      </c>
    </row>
    <row r="358" spans="1:14" x14ac:dyDescent="0.25">
      <c r="A358" s="12"/>
      <c r="B358" s="18" t="s">
        <v>784</v>
      </c>
      <c r="C358" s="36" t="s">
        <v>1071</v>
      </c>
      <c r="D358" s="14" t="str">
        <f>IF(ISERROR(VLOOKUP($B358,Lists!$R$4:$S$16,2,FALSE)),"",VLOOKUP($B358,Lists!$R$4:$S$16,2,FALSE))</f>
        <v/>
      </c>
      <c r="E358" s="14" t="s">
        <v>805</v>
      </c>
      <c r="F358" s="14" t="s">
        <v>999</v>
      </c>
      <c r="G358" s="25"/>
      <c r="H358" s="25" t="s">
        <v>1117</v>
      </c>
      <c r="I358" s="92" t="str">
        <f>IF(ISERROR(VLOOKUP($B358&amp;" "&amp;$J358,Lists!$AB$4:$AC$16,2,FALSE)),"",VLOOKUP($B358&amp;" "&amp;$J358,Lists!$AB$4:$AC$16,2,FALSE))</f>
        <v/>
      </c>
      <c r="J358" s="25" t="str">
        <f>IF(ISERROR(VLOOKUP($H358,Lists!$L$4:$M$7,2,FALSE)),"",VLOOKUP($H358,Lists!$L$4:$M$7,2,FALSE))</f>
        <v/>
      </c>
      <c r="K358" s="25" t="str">
        <f t="shared" si="6"/>
        <v/>
      </c>
      <c r="L358" s="85" t="str">
        <f>IF(C358="no",VLOOKUP(B358,Lists!$R$4:$Z$17,9, FALSE),"Please enter details here")</f>
        <v>Please enter details here</v>
      </c>
      <c r="M358" s="36" t="str">
        <f>IF(ISERROR(VLOOKUP($E358,Lists!$T$4:$Y$44,5,FALSE)),"",VLOOKUP($E358,Lists!$T$4:$Y$44,5,FALSE))</f>
        <v/>
      </c>
      <c r="N358" s="36" t="str">
        <f>IF(ISERROR(VLOOKUP($E358,Lists!$T$4:$Y$44,6,FALSE)),"",VLOOKUP($E358,Lists!$T$4:$Y$44,6,FALSE))</f>
        <v/>
      </c>
    </row>
    <row r="359" spans="1:14" x14ac:dyDescent="0.25">
      <c r="A359" s="12"/>
      <c r="B359" s="18" t="s">
        <v>784</v>
      </c>
      <c r="C359" s="36" t="s">
        <v>1071</v>
      </c>
      <c r="D359" s="14" t="str">
        <f>IF(ISERROR(VLOOKUP($B359,Lists!$R$4:$S$16,2,FALSE)),"",VLOOKUP($B359,Lists!$R$4:$S$16,2,FALSE))</f>
        <v/>
      </c>
      <c r="E359" s="14" t="s">
        <v>805</v>
      </c>
      <c r="F359" s="14" t="s">
        <v>999</v>
      </c>
      <c r="G359" s="25"/>
      <c r="H359" s="25" t="s">
        <v>1117</v>
      </c>
      <c r="I359" s="92" t="str">
        <f>IF(ISERROR(VLOOKUP($B359&amp;" "&amp;$J359,Lists!$AB$4:$AC$16,2,FALSE)),"",VLOOKUP($B359&amp;" "&amp;$J359,Lists!$AB$4:$AC$16,2,FALSE))</f>
        <v/>
      </c>
      <c r="J359" s="25" t="str">
        <f>IF(ISERROR(VLOOKUP($H359,Lists!$L$4:$M$7,2,FALSE)),"",VLOOKUP($H359,Lists!$L$4:$M$7,2,FALSE))</f>
        <v/>
      </c>
      <c r="K359" s="25" t="str">
        <f t="shared" si="6"/>
        <v/>
      </c>
      <c r="L359" s="85" t="str">
        <f>IF(C359="no",VLOOKUP(B359,Lists!$R$4:$Z$17,9, FALSE),"Please enter details here")</f>
        <v>Please enter details here</v>
      </c>
      <c r="M359" s="36" t="str">
        <f>IF(ISERROR(VLOOKUP($E359,Lists!$T$4:$Y$44,5,FALSE)),"",VLOOKUP($E359,Lists!$T$4:$Y$44,5,FALSE))</f>
        <v/>
      </c>
      <c r="N359" s="36" t="str">
        <f>IF(ISERROR(VLOOKUP($E359,Lists!$T$4:$Y$44,6,FALSE)),"",VLOOKUP($E359,Lists!$T$4:$Y$44,6,FALSE))</f>
        <v/>
      </c>
    </row>
    <row r="360" spans="1:14" x14ac:dyDescent="0.25">
      <c r="A360" s="12"/>
      <c r="B360" s="18" t="s">
        <v>784</v>
      </c>
      <c r="C360" s="36" t="s">
        <v>1071</v>
      </c>
      <c r="D360" s="14" t="str">
        <f>IF(ISERROR(VLOOKUP($B360,Lists!$R$4:$S$16,2,FALSE)),"",VLOOKUP($B360,Lists!$R$4:$S$16,2,FALSE))</f>
        <v/>
      </c>
      <c r="E360" s="14" t="s">
        <v>805</v>
      </c>
      <c r="F360" s="14" t="s">
        <v>999</v>
      </c>
      <c r="G360" s="25"/>
      <c r="H360" s="25" t="s">
        <v>1117</v>
      </c>
      <c r="I360" s="92" t="str">
        <f>IF(ISERROR(VLOOKUP($B360&amp;" "&amp;$J360,Lists!$AB$4:$AC$16,2,FALSE)),"",VLOOKUP($B360&amp;" "&amp;$J360,Lists!$AB$4:$AC$16,2,FALSE))</f>
        <v/>
      </c>
      <c r="J360" s="25" t="str">
        <f>IF(ISERROR(VLOOKUP($H360,Lists!$L$4:$M$7,2,FALSE)),"",VLOOKUP($H360,Lists!$L$4:$M$7,2,FALSE))</f>
        <v/>
      </c>
      <c r="K360" s="25" t="str">
        <f t="shared" si="6"/>
        <v/>
      </c>
      <c r="L360" s="85" t="str">
        <f>IF(C360="no",VLOOKUP(B360,Lists!$R$4:$Z$17,9, FALSE),"Please enter details here")</f>
        <v>Please enter details here</v>
      </c>
      <c r="M360" s="36" t="str">
        <f>IF(ISERROR(VLOOKUP($E360,Lists!$T$4:$Y$44,5,FALSE)),"",VLOOKUP($E360,Lists!$T$4:$Y$44,5,FALSE))</f>
        <v/>
      </c>
      <c r="N360" s="36" t="str">
        <f>IF(ISERROR(VLOOKUP($E360,Lists!$T$4:$Y$44,6,FALSE)),"",VLOOKUP($E360,Lists!$T$4:$Y$44,6,FALSE))</f>
        <v/>
      </c>
    </row>
    <row r="361" spans="1:14" x14ac:dyDescent="0.25">
      <c r="A361" s="12"/>
      <c r="B361" s="18" t="s">
        <v>784</v>
      </c>
      <c r="C361" s="36" t="s">
        <v>1071</v>
      </c>
      <c r="D361" s="14" t="str">
        <f>IF(ISERROR(VLOOKUP($B361,Lists!$R$4:$S$16,2,FALSE)),"",VLOOKUP($B361,Lists!$R$4:$S$16,2,FALSE))</f>
        <v/>
      </c>
      <c r="E361" s="14" t="s">
        <v>805</v>
      </c>
      <c r="F361" s="14" t="s">
        <v>999</v>
      </c>
      <c r="G361" s="25"/>
      <c r="H361" s="25" t="s">
        <v>1117</v>
      </c>
      <c r="I361" s="92" t="str">
        <f>IF(ISERROR(VLOOKUP($B361&amp;" "&amp;$J361,Lists!$AB$4:$AC$16,2,FALSE)),"",VLOOKUP($B361&amp;" "&amp;$J361,Lists!$AB$4:$AC$16,2,FALSE))</f>
        <v/>
      </c>
      <c r="J361" s="25" t="str">
        <f>IF(ISERROR(VLOOKUP($H361,Lists!$L$4:$M$7,2,FALSE)),"",VLOOKUP($H361,Lists!$L$4:$M$7,2,FALSE))</f>
        <v/>
      </c>
      <c r="K361" s="25" t="str">
        <f t="shared" si="6"/>
        <v/>
      </c>
      <c r="L361" s="85" t="str">
        <f>IF(C361="no",VLOOKUP(B361,Lists!$R$4:$Z$17,9, FALSE),"Please enter details here")</f>
        <v>Please enter details here</v>
      </c>
      <c r="M361" s="36" t="str">
        <f>IF(ISERROR(VLOOKUP($E361,Lists!$T$4:$Y$44,5,FALSE)),"",VLOOKUP($E361,Lists!$T$4:$Y$44,5,FALSE))</f>
        <v/>
      </c>
      <c r="N361" s="36" t="str">
        <f>IF(ISERROR(VLOOKUP($E361,Lists!$T$4:$Y$44,6,FALSE)),"",VLOOKUP($E361,Lists!$T$4:$Y$44,6,FALSE))</f>
        <v/>
      </c>
    </row>
    <row r="362" spans="1:14" x14ac:dyDescent="0.25">
      <c r="A362" s="12"/>
      <c r="B362" s="18" t="s">
        <v>784</v>
      </c>
      <c r="C362" s="36" t="s">
        <v>1071</v>
      </c>
      <c r="D362" s="14" t="str">
        <f>IF(ISERROR(VLOOKUP($B362,Lists!$R$4:$S$16,2,FALSE)),"",VLOOKUP($B362,Lists!$R$4:$S$16,2,FALSE))</f>
        <v/>
      </c>
      <c r="E362" s="14" t="s">
        <v>805</v>
      </c>
      <c r="F362" s="14" t="s">
        <v>999</v>
      </c>
      <c r="G362" s="25"/>
      <c r="H362" s="25" t="s">
        <v>1117</v>
      </c>
      <c r="I362" s="92" t="str">
        <f>IF(ISERROR(VLOOKUP($B362&amp;" "&amp;$J362,Lists!$AB$4:$AC$16,2,FALSE)),"",VLOOKUP($B362&amp;" "&amp;$J362,Lists!$AB$4:$AC$16,2,FALSE))</f>
        <v/>
      </c>
      <c r="J362" s="25" t="str">
        <f>IF(ISERROR(VLOOKUP($H362,Lists!$L$4:$M$7,2,FALSE)),"",VLOOKUP($H362,Lists!$L$4:$M$7,2,FALSE))</f>
        <v/>
      </c>
      <c r="K362" s="25" t="str">
        <f t="shared" si="6"/>
        <v/>
      </c>
      <c r="L362" s="85" t="str">
        <f>IF(C362="no",VLOOKUP(B362,Lists!$R$4:$Z$17,9, FALSE),"Please enter details here")</f>
        <v>Please enter details here</v>
      </c>
      <c r="M362" s="36" t="str">
        <f>IF(ISERROR(VLOOKUP($E362,Lists!$T$4:$Y$44,5,FALSE)),"",VLOOKUP($E362,Lists!$T$4:$Y$44,5,FALSE))</f>
        <v/>
      </c>
      <c r="N362" s="36" t="str">
        <f>IF(ISERROR(VLOOKUP($E362,Lists!$T$4:$Y$44,6,FALSE)),"",VLOOKUP($E362,Lists!$T$4:$Y$44,6,FALSE))</f>
        <v/>
      </c>
    </row>
    <row r="363" spans="1:14" x14ac:dyDescent="0.25">
      <c r="A363" s="12"/>
      <c r="B363" s="18" t="s">
        <v>784</v>
      </c>
      <c r="C363" s="36" t="s">
        <v>1071</v>
      </c>
      <c r="D363" s="14" t="str">
        <f>IF(ISERROR(VLOOKUP($B363,Lists!$R$4:$S$16,2,FALSE)),"",VLOOKUP($B363,Lists!$R$4:$S$16,2,FALSE))</f>
        <v/>
      </c>
      <c r="E363" s="14" t="s">
        <v>805</v>
      </c>
      <c r="F363" s="14" t="s">
        <v>999</v>
      </c>
      <c r="G363" s="25"/>
      <c r="H363" s="25" t="s">
        <v>1117</v>
      </c>
      <c r="I363" s="92" t="str">
        <f>IF(ISERROR(VLOOKUP($B363&amp;" "&amp;$J363,Lists!$AB$4:$AC$16,2,FALSE)),"",VLOOKUP($B363&amp;" "&amp;$J363,Lists!$AB$4:$AC$16,2,FALSE))</f>
        <v/>
      </c>
      <c r="J363" s="25" t="str">
        <f>IF(ISERROR(VLOOKUP($H363,Lists!$L$4:$M$7,2,FALSE)),"",VLOOKUP($H363,Lists!$L$4:$M$7,2,FALSE))</f>
        <v/>
      </c>
      <c r="K363" s="25" t="str">
        <f t="shared" si="6"/>
        <v/>
      </c>
      <c r="L363" s="85" t="str">
        <f>IF(C363="no",VLOOKUP(B363,Lists!$R$4:$Z$17,9, FALSE),"Please enter details here")</f>
        <v>Please enter details here</v>
      </c>
      <c r="M363" s="36" t="str">
        <f>IF(ISERROR(VLOOKUP($E363,Lists!$T$4:$Y$44,5,FALSE)),"",VLOOKUP($E363,Lists!$T$4:$Y$44,5,FALSE))</f>
        <v/>
      </c>
      <c r="N363" s="36" t="str">
        <f>IF(ISERROR(VLOOKUP($E363,Lists!$T$4:$Y$44,6,FALSE)),"",VLOOKUP($E363,Lists!$T$4:$Y$44,6,FALSE))</f>
        <v/>
      </c>
    </row>
    <row r="364" spans="1:14" x14ac:dyDescent="0.25">
      <c r="A364" s="12"/>
      <c r="B364" s="18" t="s">
        <v>784</v>
      </c>
      <c r="C364" s="36" t="s">
        <v>1071</v>
      </c>
      <c r="D364" s="14" t="str">
        <f>IF(ISERROR(VLOOKUP($B364,Lists!$R$4:$S$16,2,FALSE)),"",VLOOKUP($B364,Lists!$R$4:$S$16,2,FALSE))</f>
        <v/>
      </c>
      <c r="E364" s="14" t="s">
        <v>805</v>
      </c>
      <c r="F364" s="14" t="s">
        <v>999</v>
      </c>
      <c r="G364" s="25"/>
      <c r="H364" s="25" t="s">
        <v>1117</v>
      </c>
      <c r="I364" s="92" t="str">
        <f>IF(ISERROR(VLOOKUP($B364&amp;" "&amp;$J364,Lists!$AB$4:$AC$16,2,FALSE)),"",VLOOKUP($B364&amp;" "&amp;$J364,Lists!$AB$4:$AC$16,2,FALSE))</f>
        <v/>
      </c>
      <c r="J364" s="25" t="str">
        <f>IF(ISERROR(VLOOKUP($H364,Lists!$L$4:$M$7,2,FALSE)),"",VLOOKUP($H364,Lists!$L$4:$M$7,2,FALSE))</f>
        <v/>
      </c>
      <c r="K364" s="25" t="str">
        <f t="shared" si="6"/>
        <v/>
      </c>
      <c r="L364" s="85" t="str">
        <f>IF(C364="no",VLOOKUP(B364,Lists!$R$4:$Z$17,9, FALSE),"Please enter details here")</f>
        <v>Please enter details here</v>
      </c>
      <c r="M364" s="36" t="str">
        <f>IF(ISERROR(VLOOKUP($E364,Lists!$T$4:$Y$44,5,FALSE)),"",VLOOKUP($E364,Lists!$T$4:$Y$44,5,FALSE))</f>
        <v/>
      </c>
      <c r="N364" s="36" t="str">
        <f>IF(ISERROR(VLOOKUP($E364,Lists!$T$4:$Y$44,6,FALSE)),"",VLOOKUP($E364,Lists!$T$4:$Y$44,6,FALSE))</f>
        <v/>
      </c>
    </row>
    <row r="365" spans="1:14" x14ac:dyDescent="0.25">
      <c r="A365" s="12"/>
      <c r="B365" s="18" t="s">
        <v>784</v>
      </c>
      <c r="C365" s="36" t="s">
        <v>1071</v>
      </c>
      <c r="D365" s="14" t="str">
        <f>IF(ISERROR(VLOOKUP($B365,Lists!$R$4:$S$16,2,FALSE)),"",VLOOKUP($B365,Lists!$R$4:$S$16,2,FALSE))</f>
        <v/>
      </c>
      <c r="E365" s="14" t="s">
        <v>805</v>
      </c>
      <c r="F365" s="14" t="s">
        <v>999</v>
      </c>
      <c r="G365" s="25"/>
      <c r="H365" s="25" t="s">
        <v>1117</v>
      </c>
      <c r="I365" s="92" t="str">
        <f>IF(ISERROR(VLOOKUP($B365&amp;" "&amp;$J365,Lists!$AB$4:$AC$16,2,FALSE)),"",VLOOKUP($B365&amp;" "&amp;$J365,Lists!$AB$4:$AC$16,2,FALSE))</f>
        <v/>
      </c>
      <c r="J365" s="25" t="str">
        <f>IF(ISERROR(VLOOKUP($H365,Lists!$L$4:$M$7,2,FALSE)),"",VLOOKUP($H365,Lists!$L$4:$M$7,2,FALSE))</f>
        <v/>
      </c>
      <c r="K365" s="25" t="str">
        <f t="shared" si="6"/>
        <v/>
      </c>
      <c r="L365" s="85" t="str">
        <f>IF(C365="no",VLOOKUP(B365,Lists!$R$4:$Z$17,9, FALSE),"Please enter details here")</f>
        <v>Please enter details here</v>
      </c>
      <c r="M365" s="36" t="str">
        <f>IF(ISERROR(VLOOKUP($E365,Lists!$T$4:$Y$44,5,FALSE)),"",VLOOKUP($E365,Lists!$T$4:$Y$44,5,FALSE))</f>
        <v/>
      </c>
      <c r="N365" s="36" t="str">
        <f>IF(ISERROR(VLOOKUP($E365,Lists!$T$4:$Y$44,6,FALSE)),"",VLOOKUP($E365,Lists!$T$4:$Y$44,6,FALSE))</f>
        <v/>
      </c>
    </row>
    <row r="366" spans="1:14" x14ac:dyDescent="0.25">
      <c r="A366" s="12"/>
      <c r="B366" s="18" t="s">
        <v>784</v>
      </c>
      <c r="C366" s="36" t="s">
        <v>1071</v>
      </c>
      <c r="D366" s="14" t="str">
        <f>IF(ISERROR(VLOOKUP($B366,Lists!$R$4:$S$16,2,FALSE)),"",VLOOKUP($B366,Lists!$R$4:$S$16,2,FALSE))</f>
        <v/>
      </c>
      <c r="E366" s="14" t="s">
        <v>805</v>
      </c>
      <c r="F366" s="14" t="s">
        <v>999</v>
      </c>
      <c r="G366" s="25"/>
      <c r="H366" s="25" t="s">
        <v>1117</v>
      </c>
      <c r="I366" s="92" t="str">
        <f>IF(ISERROR(VLOOKUP($B366&amp;" "&amp;$J366,Lists!$AB$4:$AC$16,2,FALSE)),"",VLOOKUP($B366&amp;" "&amp;$J366,Lists!$AB$4:$AC$16,2,FALSE))</f>
        <v/>
      </c>
      <c r="J366" s="25" t="str">
        <f>IF(ISERROR(VLOOKUP($H366,Lists!$L$4:$M$7,2,FALSE)),"",VLOOKUP($H366,Lists!$L$4:$M$7,2,FALSE))</f>
        <v/>
      </c>
      <c r="K366" s="25" t="str">
        <f t="shared" si="6"/>
        <v/>
      </c>
      <c r="L366" s="85" t="str">
        <f>IF(C366="no",VLOOKUP(B366,Lists!$R$4:$Z$17,9, FALSE),"Please enter details here")</f>
        <v>Please enter details here</v>
      </c>
      <c r="M366" s="36" t="str">
        <f>IF(ISERROR(VLOOKUP($E366,Lists!$T$4:$Y$44,5,FALSE)),"",VLOOKUP($E366,Lists!$T$4:$Y$44,5,FALSE))</f>
        <v/>
      </c>
      <c r="N366" s="36" t="str">
        <f>IF(ISERROR(VLOOKUP($E366,Lists!$T$4:$Y$44,6,FALSE)),"",VLOOKUP($E366,Lists!$T$4:$Y$44,6,FALSE))</f>
        <v/>
      </c>
    </row>
    <row r="367" spans="1:14" x14ac:dyDescent="0.25">
      <c r="A367" s="12"/>
      <c r="B367" s="18" t="s">
        <v>784</v>
      </c>
      <c r="C367" s="36" t="s">
        <v>1071</v>
      </c>
      <c r="D367" s="14" t="str">
        <f>IF(ISERROR(VLOOKUP($B367,Lists!$R$4:$S$16,2,FALSE)),"",VLOOKUP($B367,Lists!$R$4:$S$16,2,FALSE))</f>
        <v/>
      </c>
      <c r="E367" s="14" t="s">
        <v>805</v>
      </c>
      <c r="F367" s="14" t="s">
        <v>999</v>
      </c>
      <c r="G367" s="25"/>
      <c r="H367" s="25" t="s">
        <v>1117</v>
      </c>
      <c r="I367" s="92" t="str">
        <f>IF(ISERROR(VLOOKUP($B367&amp;" "&amp;$J367,Lists!$AB$4:$AC$16,2,FALSE)),"",VLOOKUP($B367&amp;" "&amp;$J367,Lists!$AB$4:$AC$16,2,FALSE))</f>
        <v/>
      </c>
      <c r="J367" s="25" t="str">
        <f>IF(ISERROR(VLOOKUP($H367,Lists!$L$4:$M$7,2,FALSE)),"",VLOOKUP($H367,Lists!$L$4:$M$7,2,FALSE))</f>
        <v/>
      </c>
      <c r="K367" s="25" t="str">
        <f t="shared" si="6"/>
        <v/>
      </c>
      <c r="L367" s="85" t="str">
        <f>IF(C367="no",VLOOKUP(B367,Lists!$R$4:$Z$17,9, FALSE),"Please enter details here")</f>
        <v>Please enter details here</v>
      </c>
      <c r="M367" s="36" t="str">
        <f>IF(ISERROR(VLOOKUP($E367,Lists!$T$4:$Y$44,5,FALSE)),"",VLOOKUP($E367,Lists!$T$4:$Y$44,5,FALSE))</f>
        <v/>
      </c>
      <c r="N367" s="36" t="str">
        <f>IF(ISERROR(VLOOKUP($E367,Lists!$T$4:$Y$44,6,FALSE)),"",VLOOKUP($E367,Lists!$T$4:$Y$44,6,FALSE))</f>
        <v/>
      </c>
    </row>
    <row r="368" spans="1:14" x14ac:dyDescent="0.25">
      <c r="A368" s="12"/>
      <c r="B368" s="18" t="s">
        <v>784</v>
      </c>
      <c r="C368" s="36" t="s">
        <v>1071</v>
      </c>
      <c r="D368" s="14" t="str">
        <f>IF(ISERROR(VLOOKUP($B368,Lists!$R$4:$S$16,2,FALSE)),"",VLOOKUP($B368,Lists!$R$4:$S$16,2,FALSE))</f>
        <v/>
      </c>
      <c r="E368" s="14" t="s">
        <v>805</v>
      </c>
      <c r="F368" s="14" t="s">
        <v>999</v>
      </c>
      <c r="G368" s="25"/>
      <c r="H368" s="25" t="s">
        <v>1117</v>
      </c>
      <c r="I368" s="92" t="str">
        <f>IF(ISERROR(VLOOKUP($B368&amp;" "&amp;$J368,Lists!$AB$4:$AC$16,2,FALSE)),"",VLOOKUP($B368&amp;" "&amp;$J368,Lists!$AB$4:$AC$16,2,FALSE))</f>
        <v/>
      </c>
      <c r="J368" s="25" t="str">
        <f>IF(ISERROR(VLOOKUP($H368,Lists!$L$4:$M$7,2,FALSE)),"",VLOOKUP($H368,Lists!$L$4:$M$7,2,FALSE))</f>
        <v/>
      </c>
      <c r="K368" s="25" t="str">
        <f t="shared" si="6"/>
        <v/>
      </c>
      <c r="L368" s="85" t="str">
        <f>IF(C368="no",VLOOKUP(B368,Lists!$R$4:$Z$17,9, FALSE),"Please enter details here")</f>
        <v>Please enter details here</v>
      </c>
      <c r="M368" s="36" t="str">
        <f>IF(ISERROR(VLOOKUP($E368,Lists!$T$4:$Y$44,5,FALSE)),"",VLOOKUP($E368,Lists!$T$4:$Y$44,5,FALSE))</f>
        <v/>
      </c>
      <c r="N368" s="36" t="str">
        <f>IF(ISERROR(VLOOKUP($E368,Lists!$T$4:$Y$44,6,FALSE)),"",VLOOKUP($E368,Lists!$T$4:$Y$44,6,FALSE))</f>
        <v/>
      </c>
    </row>
    <row r="369" spans="1:14" x14ac:dyDescent="0.25">
      <c r="A369" s="12"/>
      <c r="B369" s="18" t="s">
        <v>784</v>
      </c>
      <c r="C369" s="36" t="s">
        <v>1071</v>
      </c>
      <c r="D369" s="14" t="str">
        <f>IF(ISERROR(VLOOKUP($B369,Lists!$R$4:$S$16,2,FALSE)),"",VLOOKUP($B369,Lists!$R$4:$S$16,2,FALSE))</f>
        <v/>
      </c>
      <c r="E369" s="14" t="s">
        <v>805</v>
      </c>
      <c r="F369" s="14" t="s">
        <v>999</v>
      </c>
      <c r="G369" s="25"/>
      <c r="H369" s="25" t="s">
        <v>1117</v>
      </c>
      <c r="I369" s="92" t="str">
        <f>IF(ISERROR(VLOOKUP($B369&amp;" "&amp;$J369,Lists!$AB$4:$AC$16,2,FALSE)),"",VLOOKUP($B369&amp;" "&amp;$J369,Lists!$AB$4:$AC$16,2,FALSE))</f>
        <v/>
      </c>
      <c r="J369" s="25" t="str">
        <f>IF(ISERROR(VLOOKUP($H369,Lists!$L$4:$M$7,2,FALSE)),"",VLOOKUP($H369,Lists!$L$4:$M$7,2,FALSE))</f>
        <v/>
      </c>
      <c r="K369" s="25" t="str">
        <f t="shared" si="6"/>
        <v/>
      </c>
      <c r="L369" s="85" t="str">
        <f>IF(C369="no",VLOOKUP(B369,Lists!$R$4:$Z$17,9, FALSE),"Please enter details here")</f>
        <v>Please enter details here</v>
      </c>
      <c r="M369" s="36" t="str">
        <f>IF(ISERROR(VLOOKUP($E369,Lists!$T$4:$Y$44,5,FALSE)),"",VLOOKUP($E369,Lists!$T$4:$Y$44,5,FALSE))</f>
        <v/>
      </c>
      <c r="N369" s="36" t="str">
        <f>IF(ISERROR(VLOOKUP($E369,Lists!$T$4:$Y$44,6,FALSE)),"",VLOOKUP($E369,Lists!$T$4:$Y$44,6,FALSE))</f>
        <v/>
      </c>
    </row>
    <row r="370" spans="1:14" x14ac:dyDescent="0.25">
      <c r="A370" s="12"/>
      <c r="B370" s="18" t="s">
        <v>784</v>
      </c>
      <c r="C370" s="36" t="s">
        <v>1071</v>
      </c>
      <c r="D370" s="14" t="str">
        <f>IF(ISERROR(VLOOKUP($B370,Lists!$R$4:$S$16,2,FALSE)),"",VLOOKUP($B370,Lists!$R$4:$S$16,2,FALSE))</f>
        <v/>
      </c>
      <c r="E370" s="14" t="s">
        <v>805</v>
      </c>
      <c r="F370" s="14" t="s">
        <v>999</v>
      </c>
      <c r="G370" s="25"/>
      <c r="H370" s="25" t="s">
        <v>1117</v>
      </c>
      <c r="I370" s="92" t="str">
        <f>IF(ISERROR(VLOOKUP($B370&amp;" "&amp;$J370,Lists!$AB$4:$AC$16,2,FALSE)),"",VLOOKUP($B370&amp;" "&amp;$J370,Lists!$AB$4:$AC$16,2,FALSE))</f>
        <v/>
      </c>
      <c r="J370" s="25" t="str">
        <f>IF(ISERROR(VLOOKUP($H370,Lists!$L$4:$M$7,2,FALSE)),"",VLOOKUP($H370,Lists!$L$4:$M$7,2,FALSE))</f>
        <v/>
      </c>
      <c r="K370" s="25" t="str">
        <f t="shared" si="6"/>
        <v/>
      </c>
      <c r="L370" s="85" t="str">
        <f>IF(C370="no",VLOOKUP(B370,Lists!$R$4:$Z$17,9, FALSE),"Please enter details here")</f>
        <v>Please enter details here</v>
      </c>
      <c r="M370" s="36" t="str">
        <f>IF(ISERROR(VLOOKUP($E370,Lists!$T$4:$Y$44,5,FALSE)),"",VLOOKUP($E370,Lists!$T$4:$Y$44,5,FALSE))</f>
        <v/>
      </c>
      <c r="N370" s="36" t="str">
        <f>IF(ISERROR(VLOOKUP($E370,Lists!$T$4:$Y$44,6,FALSE)),"",VLOOKUP($E370,Lists!$T$4:$Y$44,6,FALSE))</f>
        <v/>
      </c>
    </row>
    <row r="371" spans="1:14" x14ac:dyDescent="0.25">
      <c r="A371" s="12"/>
      <c r="B371" s="18" t="s">
        <v>784</v>
      </c>
      <c r="C371" s="36" t="s">
        <v>1071</v>
      </c>
      <c r="D371" s="14" t="str">
        <f>IF(ISERROR(VLOOKUP($B371,Lists!$R$4:$S$16,2,FALSE)),"",VLOOKUP($B371,Lists!$R$4:$S$16,2,FALSE))</f>
        <v/>
      </c>
      <c r="E371" s="14" t="s">
        <v>805</v>
      </c>
      <c r="F371" s="14" t="s">
        <v>999</v>
      </c>
      <c r="G371" s="25"/>
      <c r="H371" s="25" t="s">
        <v>1117</v>
      </c>
      <c r="I371" s="92" t="str">
        <f>IF(ISERROR(VLOOKUP($B371&amp;" "&amp;$J371,Lists!$AB$4:$AC$16,2,FALSE)),"",VLOOKUP($B371&amp;" "&amp;$J371,Lists!$AB$4:$AC$16,2,FALSE))</f>
        <v/>
      </c>
      <c r="J371" s="25" t="str">
        <f>IF(ISERROR(VLOOKUP($H371,Lists!$L$4:$M$7,2,FALSE)),"",VLOOKUP($H371,Lists!$L$4:$M$7,2,FALSE))</f>
        <v/>
      </c>
      <c r="K371" s="25" t="str">
        <f t="shared" si="6"/>
        <v/>
      </c>
      <c r="L371" s="85" t="str">
        <f>IF(C371="no",VLOOKUP(B371,Lists!$R$4:$Z$17,9, FALSE),"Please enter details here")</f>
        <v>Please enter details here</v>
      </c>
      <c r="M371" s="36" t="str">
        <f>IF(ISERROR(VLOOKUP($E371,Lists!$T$4:$Y$44,5,FALSE)),"",VLOOKUP($E371,Lists!$T$4:$Y$44,5,FALSE))</f>
        <v/>
      </c>
      <c r="N371" s="36" t="str">
        <f>IF(ISERROR(VLOOKUP($E371,Lists!$T$4:$Y$44,6,FALSE)),"",VLOOKUP($E371,Lists!$T$4:$Y$44,6,FALSE))</f>
        <v/>
      </c>
    </row>
    <row r="372" spans="1:14" x14ac:dyDescent="0.25">
      <c r="A372" s="12"/>
      <c r="B372" s="18" t="s">
        <v>784</v>
      </c>
      <c r="C372" s="36" t="s">
        <v>1071</v>
      </c>
      <c r="D372" s="14" t="str">
        <f>IF(ISERROR(VLOOKUP($B372,Lists!$R$4:$S$16,2,FALSE)),"",VLOOKUP($B372,Lists!$R$4:$S$16,2,FALSE))</f>
        <v/>
      </c>
      <c r="E372" s="14" t="s">
        <v>805</v>
      </c>
      <c r="F372" s="14" t="s">
        <v>999</v>
      </c>
      <c r="G372" s="25"/>
      <c r="H372" s="25" t="s">
        <v>1117</v>
      </c>
      <c r="I372" s="92" t="str">
        <f>IF(ISERROR(VLOOKUP($B372&amp;" "&amp;$J372,Lists!$AB$4:$AC$16,2,FALSE)),"",VLOOKUP($B372&amp;" "&amp;$J372,Lists!$AB$4:$AC$16,2,FALSE))</f>
        <v/>
      </c>
      <c r="J372" s="25" t="str">
        <f>IF(ISERROR(VLOOKUP($H372,Lists!$L$4:$M$7,2,FALSE)),"",VLOOKUP($H372,Lists!$L$4:$M$7,2,FALSE))</f>
        <v/>
      </c>
      <c r="K372" s="25" t="str">
        <f t="shared" si="6"/>
        <v/>
      </c>
      <c r="L372" s="85" t="str">
        <f>IF(C372="no",VLOOKUP(B372,Lists!$R$4:$Z$17,9, FALSE),"Please enter details here")</f>
        <v>Please enter details here</v>
      </c>
      <c r="M372" s="36" t="str">
        <f>IF(ISERROR(VLOOKUP($E372,Lists!$T$4:$Y$44,5,FALSE)),"",VLOOKUP($E372,Lists!$T$4:$Y$44,5,FALSE))</f>
        <v/>
      </c>
      <c r="N372" s="36" t="str">
        <f>IF(ISERROR(VLOOKUP($E372,Lists!$T$4:$Y$44,6,FALSE)),"",VLOOKUP($E372,Lists!$T$4:$Y$44,6,FALSE))</f>
        <v/>
      </c>
    </row>
    <row r="373" spans="1:14" x14ac:dyDescent="0.25">
      <c r="A373" s="12"/>
      <c r="B373" s="18" t="s">
        <v>784</v>
      </c>
      <c r="C373" s="36" t="s">
        <v>1071</v>
      </c>
      <c r="D373" s="14" t="str">
        <f>IF(ISERROR(VLOOKUP($B373,Lists!$R$4:$S$16,2,FALSE)),"",VLOOKUP($B373,Lists!$R$4:$S$16,2,FALSE))</f>
        <v/>
      </c>
      <c r="E373" s="14" t="s">
        <v>805</v>
      </c>
      <c r="F373" s="14" t="s">
        <v>999</v>
      </c>
      <c r="G373" s="25"/>
      <c r="H373" s="25" t="s">
        <v>1117</v>
      </c>
      <c r="I373" s="92" t="str">
        <f>IF(ISERROR(VLOOKUP($B373&amp;" "&amp;$J373,Lists!$AB$4:$AC$16,2,FALSE)),"",VLOOKUP($B373&amp;" "&amp;$J373,Lists!$AB$4:$AC$16,2,FALSE))</f>
        <v/>
      </c>
      <c r="J373" s="25" t="str">
        <f>IF(ISERROR(VLOOKUP($H373,Lists!$L$4:$M$7,2,FALSE)),"",VLOOKUP($H373,Lists!$L$4:$M$7,2,FALSE))</f>
        <v/>
      </c>
      <c r="K373" s="25" t="str">
        <f t="shared" si="6"/>
        <v/>
      </c>
      <c r="L373" s="85" t="str">
        <f>IF(C373="no",VLOOKUP(B373,Lists!$R$4:$Z$17,9, FALSE),"Please enter details here")</f>
        <v>Please enter details here</v>
      </c>
      <c r="M373" s="36" t="str">
        <f>IF(ISERROR(VLOOKUP($E373,Lists!$T$4:$Y$44,5,FALSE)),"",VLOOKUP($E373,Lists!$T$4:$Y$44,5,FALSE))</f>
        <v/>
      </c>
      <c r="N373" s="36" t="str">
        <f>IF(ISERROR(VLOOKUP($E373,Lists!$T$4:$Y$44,6,FALSE)),"",VLOOKUP($E373,Lists!$T$4:$Y$44,6,FALSE))</f>
        <v/>
      </c>
    </row>
    <row r="374" spans="1:14" x14ac:dyDescent="0.25">
      <c r="A374" s="12"/>
      <c r="B374" s="18" t="s">
        <v>784</v>
      </c>
      <c r="C374" s="36" t="s">
        <v>1071</v>
      </c>
      <c r="D374" s="14" t="str">
        <f>IF(ISERROR(VLOOKUP($B374,Lists!$R$4:$S$16,2,FALSE)),"",VLOOKUP($B374,Lists!$R$4:$S$16,2,FALSE))</f>
        <v/>
      </c>
      <c r="E374" s="14" t="s">
        <v>805</v>
      </c>
      <c r="F374" s="14" t="s">
        <v>999</v>
      </c>
      <c r="G374" s="25"/>
      <c r="H374" s="25" t="s">
        <v>1117</v>
      </c>
      <c r="I374" s="92" t="str">
        <f>IF(ISERROR(VLOOKUP($B374&amp;" "&amp;$J374,Lists!$AB$4:$AC$16,2,FALSE)),"",VLOOKUP($B374&amp;" "&amp;$J374,Lists!$AB$4:$AC$16,2,FALSE))</f>
        <v/>
      </c>
      <c r="J374" s="25" t="str">
        <f>IF(ISERROR(VLOOKUP($H374,Lists!$L$4:$M$7,2,FALSE)),"",VLOOKUP($H374,Lists!$L$4:$M$7,2,FALSE))</f>
        <v/>
      </c>
      <c r="K374" s="25" t="str">
        <f t="shared" si="6"/>
        <v/>
      </c>
      <c r="L374" s="85" t="str">
        <f>IF(C374="no",VLOOKUP(B374,Lists!$R$4:$Z$17,9, FALSE),"Please enter details here")</f>
        <v>Please enter details here</v>
      </c>
      <c r="M374" s="36" t="str">
        <f>IF(ISERROR(VLOOKUP($E374,Lists!$T$4:$Y$44,5,FALSE)),"",VLOOKUP($E374,Lists!$T$4:$Y$44,5,FALSE))</f>
        <v/>
      </c>
      <c r="N374" s="36" t="str">
        <f>IF(ISERROR(VLOOKUP($E374,Lists!$T$4:$Y$44,6,FALSE)),"",VLOOKUP($E374,Lists!$T$4:$Y$44,6,FALSE))</f>
        <v/>
      </c>
    </row>
    <row r="375" spans="1:14" x14ac:dyDescent="0.25">
      <c r="A375" s="12"/>
      <c r="B375" s="18" t="s">
        <v>784</v>
      </c>
      <c r="C375" s="36" t="s">
        <v>1071</v>
      </c>
      <c r="D375" s="14" t="str">
        <f>IF(ISERROR(VLOOKUP($B375,Lists!$R$4:$S$16,2,FALSE)),"",VLOOKUP($B375,Lists!$R$4:$S$16,2,FALSE))</f>
        <v/>
      </c>
      <c r="E375" s="14" t="s">
        <v>805</v>
      </c>
      <c r="F375" s="14" t="s">
        <v>999</v>
      </c>
      <c r="G375" s="25"/>
      <c r="H375" s="25" t="s">
        <v>1117</v>
      </c>
      <c r="I375" s="92" t="str">
        <f>IF(ISERROR(VLOOKUP($B375&amp;" "&amp;$J375,Lists!$AB$4:$AC$16,2,FALSE)),"",VLOOKUP($B375&amp;" "&amp;$J375,Lists!$AB$4:$AC$16,2,FALSE))</f>
        <v/>
      </c>
      <c r="J375" s="25" t="str">
        <f>IF(ISERROR(VLOOKUP($H375,Lists!$L$4:$M$7,2,FALSE)),"",VLOOKUP($H375,Lists!$L$4:$M$7,2,FALSE))</f>
        <v/>
      </c>
      <c r="K375" s="25" t="str">
        <f t="shared" si="6"/>
        <v/>
      </c>
      <c r="L375" s="85" t="str">
        <f>IF(C375="no",VLOOKUP(B375,Lists!$R$4:$Z$17,9, FALSE),"Please enter details here")</f>
        <v>Please enter details here</v>
      </c>
      <c r="M375" s="36" t="str">
        <f>IF(ISERROR(VLOOKUP($E375,Lists!$T$4:$Y$44,5,FALSE)),"",VLOOKUP($E375,Lists!$T$4:$Y$44,5,FALSE))</f>
        <v/>
      </c>
      <c r="N375" s="36" t="str">
        <f>IF(ISERROR(VLOOKUP($E375,Lists!$T$4:$Y$44,6,FALSE)),"",VLOOKUP($E375,Lists!$T$4:$Y$44,6,FALSE))</f>
        <v/>
      </c>
    </row>
    <row r="376" spans="1:14" x14ac:dyDescent="0.25">
      <c r="A376" s="12"/>
      <c r="B376" s="18" t="s">
        <v>784</v>
      </c>
      <c r="C376" s="36" t="s">
        <v>1071</v>
      </c>
      <c r="D376" s="14" t="str">
        <f>IF(ISERROR(VLOOKUP($B376,Lists!$R$4:$S$16,2,FALSE)),"",VLOOKUP($B376,Lists!$R$4:$S$16,2,FALSE))</f>
        <v/>
      </c>
      <c r="E376" s="14" t="s">
        <v>805</v>
      </c>
      <c r="F376" s="14" t="s">
        <v>999</v>
      </c>
      <c r="G376" s="25"/>
      <c r="H376" s="25" t="s">
        <v>1117</v>
      </c>
      <c r="I376" s="92" t="str">
        <f>IF(ISERROR(VLOOKUP($B376&amp;" "&amp;$J376,Lists!$AB$4:$AC$16,2,FALSE)),"",VLOOKUP($B376&amp;" "&amp;$J376,Lists!$AB$4:$AC$16,2,FALSE))</f>
        <v/>
      </c>
      <c r="J376" s="25" t="str">
        <f>IF(ISERROR(VLOOKUP($H376,Lists!$L$4:$M$7,2,FALSE)),"",VLOOKUP($H376,Lists!$L$4:$M$7,2,FALSE))</f>
        <v/>
      </c>
      <c r="K376" s="25" t="str">
        <f t="shared" si="6"/>
        <v/>
      </c>
      <c r="L376" s="85" t="str">
        <f>IF(C376="no",VLOOKUP(B376,Lists!$R$4:$Z$17,9, FALSE),"Please enter details here")</f>
        <v>Please enter details here</v>
      </c>
      <c r="M376" s="36" t="str">
        <f>IF(ISERROR(VLOOKUP($E376,Lists!$T$4:$Y$44,5,FALSE)),"",VLOOKUP($E376,Lists!$T$4:$Y$44,5,FALSE))</f>
        <v/>
      </c>
      <c r="N376" s="36" t="str">
        <f>IF(ISERROR(VLOOKUP($E376,Lists!$T$4:$Y$44,6,FALSE)),"",VLOOKUP($E376,Lists!$T$4:$Y$44,6,FALSE))</f>
        <v/>
      </c>
    </row>
    <row r="377" spans="1:14" x14ac:dyDescent="0.25">
      <c r="A377" s="12"/>
      <c r="B377" s="18" t="s">
        <v>784</v>
      </c>
      <c r="C377" s="36" t="s">
        <v>1071</v>
      </c>
      <c r="D377" s="14" t="str">
        <f>IF(ISERROR(VLOOKUP($B377,Lists!$R$4:$S$16,2,FALSE)),"",VLOOKUP($B377,Lists!$R$4:$S$16,2,FALSE))</f>
        <v/>
      </c>
      <c r="E377" s="14" t="s">
        <v>805</v>
      </c>
      <c r="F377" s="14" t="s">
        <v>999</v>
      </c>
      <c r="G377" s="25"/>
      <c r="H377" s="25" t="s">
        <v>1117</v>
      </c>
      <c r="I377" s="92" t="str">
        <f>IF(ISERROR(VLOOKUP($B377&amp;" "&amp;$J377,Lists!$AB$4:$AC$16,2,FALSE)),"",VLOOKUP($B377&amp;" "&amp;$J377,Lists!$AB$4:$AC$16,2,FALSE))</f>
        <v/>
      </c>
      <c r="J377" s="25" t="str">
        <f>IF(ISERROR(VLOOKUP($H377,Lists!$L$4:$M$7,2,FALSE)),"",VLOOKUP($H377,Lists!$L$4:$M$7,2,FALSE))</f>
        <v/>
      </c>
      <c r="K377" s="25" t="str">
        <f t="shared" si="6"/>
        <v/>
      </c>
      <c r="L377" s="85" t="str">
        <f>IF(C377="no",VLOOKUP(B377,Lists!$R$4:$Z$17,9, FALSE),"Please enter details here")</f>
        <v>Please enter details here</v>
      </c>
      <c r="M377" s="36" t="str">
        <f>IF(ISERROR(VLOOKUP($E377,Lists!$T$4:$Y$44,5,FALSE)),"",VLOOKUP($E377,Lists!$T$4:$Y$44,5,FALSE))</f>
        <v/>
      </c>
      <c r="N377" s="36" t="str">
        <f>IF(ISERROR(VLOOKUP($E377,Lists!$T$4:$Y$44,6,FALSE)),"",VLOOKUP($E377,Lists!$T$4:$Y$44,6,FALSE))</f>
        <v/>
      </c>
    </row>
    <row r="378" spans="1:14" x14ac:dyDescent="0.25">
      <c r="A378" s="12"/>
      <c r="B378" s="18" t="s">
        <v>784</v>
      </c>
      <c r="C378" s="36" t="s">
        <v>1071</v>
      </c>
      <c r="D378" s="14" t="str">
        <f>IF(ISERROR(VLOOKUP($B378,Lists!$R$4:$S$16,2,FALSE)),"",VLOOKUP($B378,Lists!$R$4:$S$16,2,FALSE))</f>
        <v/>
      </c>
      <c r="E378" s="14" t="s">
        <v>805</v>
      </c>
      <c r="F378" s="14" t="s">
        <v>999</v>
      </c>
      <c r="G378" s="25"/>
      <c r="H378" s="25" t="s">
        <v>1117</v>
      </c>
      <c r="I378" s="92" t="str">
        <f>IF(ISERROR(VLOOKUP($B378&amp;" "&amp;$J378,Lists!$AB$4:$AC$16,2,FALSE)),"",VLOOKUP($B378&amp;" "&amp;$J378,Lists!$AB$4:$AC$16,2,FALSE))</f>
        <v/>
      </c>
      <c r="J378" s="25" t="str">
        <f>IF(ISERROR(VLOOKUP($H378,Lists!$L$4:$M$7,2,FALSE)),"",VLOOKUP($H378,Lists!$L$4:$M$7,2,FALSE))</f>
        <v/>
      </c>
      <c r="K378" s="25" t="str">
        <f t="shared" si="6"/>
        <v/>
      </c>
      <c r="L378" s="85" t="str">
        <f>IF(C378="no",VLOOKUP(B378,Lists!$R$4:$Z$17,9, FALSE),"Please enter details here")</f>
        <v>Please enter details here</v>
      </c>
      <c r="M378" s="36" t="str">
        <f>IF(ISERROR(VLOOKUP($E378,Lists!$T$4:$Y$44,5,FALSE)),"",VLOOKUP($E378,Lists!$T$4:$Y$44,5,FALSE))</f>
        <v/>
      </c>
      <c r="N378" s="36" t="str">
        <f>IF(ISERROR(VLOOKUP($E378,Lists!$T$4:$Y$44,6,FALSE)),"",VLOOKUP($E378,Lists!$T$4:$Y$44,6,FALSE))</f>
        <v/>
      </c>
    </row>
    <row r="379" spans="1:14" x14ac:dyDescent="0.25">
      <c r="A379" s="12"/>
      <c r="B379" s="18" t="s">
        <v>784</v>
      </c>
      <c r="C379" s="36" t="s">
        <v>1071</v>
      </c>
      <c r="D379" s="14" t="str">
        <f>IF(ISERROR(VLOOKUP($B379,Lists!$R$4:$S$16,2,FALSE)),"",VLOOKUP($B379,Lists!$R$4:$S$16,2,FALSE))</f>
        <v/>
      </c>
      <c r="E379" s="14" t="s">
        <v>805</v>
      </c>
      <c r="F379" s="14" t="s">
        <v>999</v>
      </c>
      <c r="G379" s="25"/>
      <c r="H379" s="25" t="s">
        <v>1117</v>
      </c>
      <c r="I379" s="92" t="str">
        <f>IF(ISERROR(VLOOKUP($B379&amp;" "&amp;$J379,Lists!$AB$4:$AC$16,2,FALSE)),"",VLOOKUP($B379&amp;" "&amp;$J379,Lists!$AB$4:$AC$16,2,FALSE))</f>
        <v/>
      </c>
      <c r="J379" s="25" t="str">
        <f>IF(ISERROR(VLOOKUP($H379,Lists!$L$4:$M$7,2,FALSE)),"",VLOOKUP($H379,Lists!$L$4:$M$7,2,FALSE))</f>
        <v/>
      </c>
      <c r="K379" s="25" t="str">
        <f t="shared" si="6"/>
        <v/>
      </c>
      <c r="L379" s="85" t="str">
        <f>IF(C379="no",VLOOKUP(B379,Lists!$R$4:$Z$17,9, FALSE),"Please enter details here")</f>
        <v>Please enter details here</v>
      </c>
      <c r="M379" s="36" t="str">
        <f>IF(ISERROR(VLOOKUP($E379,Lists!$T$4:$Y$44,5,FALSE)),"",VLOOKUP($E379,Lists!$T$4:$Y$44,5,FALSE))</f>
        <v/>
      </c>
      <c r="N379" s="36" t="str">
        <f>IF(ISERROR(VLOOKUP($E379,Lists!$T$4:$Y$44,6,FALSE)),"",VLOOKUP($E379,Lists!$T$4:$Y$44,6,FALSE))</f>
        <v/>
      </c>
    </row>
    <row r="380" spans="1:14" x14ac:dyDescent="0.25">
      <c r="A380" s="12"/>
      <c r="B380" s="18" t="s">
        <v>784</v>
      </c>
      <c r="C380" s="36" t="s">
        <v>1071</v>
      </c>
      <c r="D380" s="14" t="str">
        <f>IF(ISERROR(VLOOKUP($B380,Lists!$R$4:$S$16,2,FALSE)),"",VLOOKUP($B380,Lists!$R$4:$S$16,2,FALSE))</f>
        <v/>
      </c>
      <c r="E380" s="14" t="s">
        <v>805</v>
      </c>
      <c r="F380" s="14" t="s">
        <v>999</v>
      </c>
      <c r="G380" s="25"/>
      <c r="H380" s="25" t="s">
        <v>1117</v>
      </c>
      <c r="I380" s="92" t="str">
        <f>IF(ISERROR(VLOOKUP($B380&amp;" "&amp;$J380,Lists!$AB$4:$AC$16,2,FALSE)),"",VLOOKUP($B380&amp;" "&amp;$J380,Lists!$AB$4:$AC$16,2,FALSE))</f>
        <v/>
      </c>
      <c r="J380" s="25" t="str">
        <f>IF(ISERROR(VLOOKUP($H380,Lists!$L$4:$M$7,2,FALSE)),"",VLOOKUP($H380,Lists!$L$4:$M$7,2,FALSE))</f>
        <v/>
      </c>
      <c r="K380" s="25" t="str">
        <f t="shared" si="6"/>
        <v/>
      </c>
      <c r="L380" s="85" t="str">
        <f>IF(C380="no",VLOOKUP(B380,Lists!$R$4:$Z$17,9, FALSE),"Please enter details here")</f>
        <v>Please enter details here</v>
      </c>
      <c r="M380" s="36" t="str">
        <f>IF(ISERROR(VLOOKUP($E380,Lists!$T$4:$Y$44,5,FALSE)),"",VLOOKUP($E380,Lists!$T$4:$Y$44,5,FALSE))</f>
        <v/>
      </c>
      <c r="N380" s="36" t="str">
        <f>IF(ISERROR(VLOOKUP($E380,Lists!$T$4:$Y$44,6,FALSE)),"",VLOOKUP($E380,Lists!$T$4:$Y$44,6,FALSE))</f>
        <v/>
      </c>
    </row>
    <row r="381" spans="1:14" x14ac:dyDescent="0.25">
      <c r="A381" s="12"/>
      <c r="B381" s="18" t="s">
        <v>784</v>
      </c>
      <c r="C381" s="36" t="s">
        <v>1071</v>
      </c>
      <c r="D381" s="14" t="str">
        <f>IF(ISERROR(VLOOKUP($B381,Lists!$R$4:$S$16,2,FALSE)),"",VLOOKUP($B381,Lists!$R$4:$S$16,2,FALSE))</f>
        <v/>
      </c>
      <c r="E381" s="14" t="s">
        <v>805</v>
      </c>
      <c r="F381" s="14" t="s">
        <v>999</v>
      </c>
      <c r="G381" s="25"/>
      <c r="H381" s="25" t="s">
        <v>1117</v>
      </c>
      <c r="I381" s="92" t="str">
        <f>IF(ISERROR(VLOOKUP($B381&amp;" "&amp;$J381,Lists!$AB$4:$AC$16,2,FALSE)),"",VLOOKUP($B381&amp;" "&amp;$J381,Lists!$AB$4:$AC$16,2,FALSE))</f>
        <v/>
      </c>
      <c r="J381" s="25" t="str">
        <f>IF(ISERROR(VLOOKUP($H381,Lists!$L$4:$M$7,2,FALSE)),"",VLOOKUP($H381,Lists!$L$4:$M$7,2,FALSE))</f>
        <v/>
      </c>
      <c r="K381" s="25" t="str">
        <f t="shared" si="6"/>
        <v/>
      </c>
      <c r="L381" s="85" t="str">
        <f>IF(C381="no",VLOOKUP(B381,Lists!$R$4:$Z$17,9, FALSE),"Please enter details here")</f>
        <v>Please enter details here</v>
      </c>
      <c r="M381" s="36" t="str">
        <f>IF(ISERROR(VLOOKUP($E381,Lists!$T$4:$Y$44,5,FALSE)),"",VLOOKUP($E381,Lists!$T$4:$Y$44,5,FALSE))</f>
        <v/>
      </c>
      <c r="N381" s="36" t="str">
        <f>IF(ISERROR(VLOOKUP($E381,Lists!$T$4:$Y$44,6,FALSE)),"",VLOOKUP($E381,Lists!$T$4:$Y$44,6,FALSE))</f>
        <v/>
      </c>
    </row>
    <row r="382" spans="1:14" x14ac:dyDescent="0.25">
      <c r="A382" s="12"/>
      <c r="B382" s="18" t="s">
        <v>784</v>
      </c>
      <c r="C382" s="36" t="s">
        <v>1071</v>
      </c>
      <c r="D382" s="14" t="str">
        <f>IF(ISERROR(VLOOKUP($B382,Lists!$R$4:$S$16,2,FALSE)),"",VLOOKUP($B382,Lists!$R$4:$S$16,2,FALSE))</f>
        <v/>
      </c>
      <c r="E382" s="14" t="s">
        <v>805</v>
      </c>
      <c r="F382" s="14" t="s">
        <v>999</v>
      </c>
      <c r="G382" s="25"/>
      <c r="H382" s="25" t="s">
        <v>1117</v>
      </c>
      <c r="I382" s="92" t="str">
        <f>IF(ISERROR(VLOOKUP($B382&amp;" "&amp;$J382,Lists!$AB$4:$AC$16,2,FALSE)),"",VLOOKUP($B382&amp;" "&amp;$J382,Lists!$AB$4:$AC$16,2,FALSE))</f>
        <v/>
      </c>
      <c r="J382" s="25" t="str">
        <f>IF(ISERROR(VLOOKUP($H382,Lists!$L$4:$M$7,2,FALSE)),"",VLOOKUP($H382,Lists!$L$4:$M$7,2,FALSE))</f>
        <v/>
      </c>
      <c r="K382" s="25" t="str">
        <f t="shared" si="6"/>
        <v/>
      </c>
      <c r="L382" s="85" t="str">
        <f>IF(C382="no",VLOOKUP(B382,Lists!$R$4:$Z$17,9, FALSE),"Please enter details here")</f>
        <v>Please enter details here</v>
      </c>
      <c r="M382" s="36" t="str">
        <f>IF(ISERROR(VLOOKUP($E382,Lists!$T$4:$Y$44,5,FALSE)),"",VLOOKUP($E382,Lists!$T$4:$Y$44,5,FALSE))</f>
        <v/>
      </c>
      <c r="N382" s="36" t="str">
        <f>IF(ISERROR(VLOOKUP($E382,Lists!$T$4:$Y$44,6,FALSE)),"",VLOOKUP($E382,Lists!$T$4:$Y$44,6,FALSE))</f>
        <v/>
      </c>
    </row>
    <row r="383" spans="1:14" x14ac:dyDescent="0.25">
      <c r="A383" s="12"/>
      <c r="B383" s="18" t="s">
        <v>784</v>
      </c>
      <c r="C383" s="36" t="s">
        <v>1071</v>
      </c>
      <c r="D383" s="14" t="str">
        <f>IF(ISERROR(VLOOKUP($B383,Lists!$R$4:$S$16,2,FALSE)),"",VLOOKUP($B383,Lists!$R$4:$S$16,2,FALSE))</f>
        <v/>
      </c>
      <c r="E383" s="14" t="s">
        <v>805</v>
      </c>
      <c r="F383" s="14" t="s">
        <v>999</v>
      </c>
      <c r="G383" s="25"/>
      <c r="H383" s="25" t="s">
        <v>1117</v>
      </c>
      <c r="I383" s="92" t="str">
        <f>IF(ISERROR(VLOOKUP($B383&amp;" "&amp;$J383,Lists!$AB$4:$AC$16,2,FALSE)),"",VLOOKUP($B383&amp;" "&amp;$J383,Lists!$AB$4:$AC$16,2,FALSE))</f>
        <v/>
      </c>
      <c r="J383" s="25" t="str">
        <f>IF(ISERROR(VLOOKUP($H383,Lists!$L$4:$M$7,2,FALSE)),"",VLOOKUP($H383,Lists!$L$4:$M$7,2,FALSE))</f>
        <v/>
      </c>
      <c r="K383" s="25" t="str">
        <f t="shared" si="6"/>
        <v/>
      </c>
      <c r="L383" s="85" t="str">
        <f>IF(C383="no",VLOOKUP(B383,Lists!$R$4:$Z$17,9, FALSE),"Please enter details here")</f>
        <v>Please enter details here</v>
      </c>
      <c r="M383" s="36" t="str">
        <f>IF(ISERROR(VLOOKUP($E383,Lists!$T$4:$Y$44,5,FALSE)),"",VLOOKUP($E383,Lists!$T$4:$Y$44,5,FALSE))</f>
        <v/>
      </c>
      <c r="N383" s="36" t="str">
        <f>IF(ISERROR(VLOOKUP($E383,Lists!$T$4:$Y$44,6,FALSE)),"",VLOOKUP($E383,Lists!$T$4:$Y$44,6,FALSE))</f>
        <v/>
      </c>
    </row>
    <row r="384" spans="1:14" x14ac:dyDescent="0.25">
      <c r="A384" s="12"/>
      <c r="B384" s="18" t="s">
        <v>784</v>
      </c>
      <c r="C384" s="36" t="s">
        <v>1071</v>
      </c>
      <c r="D384" s="14" t="str">
        <f>IF(ISERROR(VLOOKUP($B384,Lists!$R$4:$S$16,2,FALSE)),"",VLOOKUP($B384,Lists!$R$4:$S$16,2,FALSE))</f>
        <v/>
      </c>
      <c r="E384" s="14" t="s">
        <v>805</v>
      </c>
      <c r="F384" s="14" t="s">
        <v>999</v>
      </c>
      <c r="G384" s="25"/>
      <c r="H384" s="25" t="s">
        <v>1117</v>
      </c>
      <c r="I384" s="92" t="str">
        <f>IF(ISERROR(VLOOKUP($B384&amp;" "&amp;$J384,Lists!$AB$4:$AC$16,2,FALSE)),"",VLOOKUP($B384&amp;" "&amp;$J384,Lists!$AB$4:$AC$16,2,FALSE))</f>
        <v/>
      </c>
      <c r="J384" s="25" t="str">
        <f>IF(ISERROR(VLOOKUP($H384,Lists!$L$4:$M$7,2,FALSE)),"",VLOOKUP($H384,Lists!$L$4:$M$7,2,FALSE))</f>
        <v/>
      </c>
      <c r="K384" s="25" t="str">
        <f t="shared" si="6"/>
        <v/>
      </c>
      <c r="L384" s="85" t="str">
        <f>IF(C384="no",VLOOKUP(B384,Lists!$R$4:$Z$17,9, FALSE),"Please enter details here")</f>
        <v>Please enter details here</v>
      </c>
      <c r="M384" s="36" t="str">
        <f>IF(ISERROR(VLOOKUP($E384,Lists!$T$4:$Y$44,5,FALSE)),"",VLOOKUP($E384,Lists!$T$4:$Y$44,5,FALSE))</f>
        <v/>
      </c>
      <c r="N384" s="36" t="str">
        <f>IF(ISERROR(VLOOKUP($E384,Lists!$T$4:$Y$44,6,FALSE)),"",VLOOKUP($E384,Lists!$T$4:$Y$44,6,FALSE))</f>
        <v/>
      </c>
    </row>
    <row r="385" spans="1:14" x14ac:dyDescent="0.25">
      <c r="A385" s="12"/>
      <c r="B385" s="18" t="s">
        <v>784</v>
      </c>
      <c r="C385" s="36" t="s">
        <v>1071</v>
      </c>
      <c r="D385" s="14" t="str">
        <f>IF(ISERROR(VLOOKUP($B385,Lists!$R$4:$S$16,2,FALSE)),"",VLOOKUP($B385,Lists!$R$4:$S$16,2,FALSE))</f>
        <v/>
      </c>
      <c r="E385" s="14" t="s">
        <v>805</v>
      </c>
      <c r="F385" s="14" t="s">
        <v>999</v>
      </c>
      <c r="G385" s="25"/>
      <c r="H385" s="25" t="s">
        <v>1117</v>
      </c>
      <c r="I385" s="92" t="str">
        <f>IF(ISERROR(VLOOKUP($B385&amp;" "&amp;$J385,Lists!$AB$4:$AC$16,2,FALSE)),"",VLOOKUP($B385&amp;" "&amp;$J385,Lists!$AB$4:$AC$16,2,FALSE))</f>
        <v/>
      </c>
      <c r="J385" s="25" t="str">
        <f>IF(ISERROR(VLOOKUP($H385,Lists!$L$4:$M$7,2,FALSE)),"",VLOOKUP($H385,Lists!$L$4:$M$7,2,FALSE))</f>
        <v/>
      </c>
      <c r="K385" s="25" t="str">
        <f t="shared" si="6"/>
        <v/>
      </c>
      <c r="L385" s="85" t="str">
        <f>IF(C385="no",VLOOKUP(B385,Lists!$R$4:$Z$17,9, FALSE),"Please enter details here")</f>
        <v>Please enter details here</v>
      </c>
      <c r="M385" s="36" t="str">
        <f>IF(ISERROR(VLOOKUP($E385,Lists!$T$4:$Y$44,5,FALSE)),"",VLOOKUP($E385,Lists!$T$4:$Y$44,5,FALSE))</f>
        <v/>
      </c>
      <c r="N385" s="36" t="str">
        <f>IF(ISERROR(VLOOKUP($E385,Lists!$T$4:$Y$44,6,FALSE)),"",VLOOKUP($E385,Lists!$T$4:$Y$44,6,FALSE))</f>
        <v/>
      </c>
    </row>
    <row r="386" spans="1:14" x14ac:dyDescent="0.25">
      <c r="A386" s="12"/>
      <c r="B386" s="18" t="s">
        <v>784</v>
      </c>
      <c r="C386" s="36" t="s">
        <v>1071</v>
      </c>
      <c r="D386" s="14" t="str">
        <f>IF(ISERROR(VLOOKUP($B386,Lists!$R$4:$S$16,2,FALSE)),"",VLOOKUP($B386,Lists!$R$4:$S$16,2,FALSE))</f>
        <v/>
      </c>
      <c r="E386" s="14" t="s">
        <v>805</v>
      </c>
      <c r="F386" s="14" t="s">
        <v>999</v>
      </c>
      <c r="G386" s="25"/>
      <c r="H386" s="25" t="s">
        <v>1117</v>
      </c>
      <c r="I386" s="92" t="str">
        <f>IF(ISERROR(VLOOKUP($B386&amp;" "&amp;$J386,Lists!$AB$4:$AC$16,2,FALSE)),"",VLOOKUP($B386&amp;" "&amp;$J386,Lists!$AB$4:$AC$16,2,FALSE))</f>
        <v/>
      </c>
      <c r="J386" s="25" t="str">
        <f>IF(ISERROR(VLOOKUP($H386,Lists!$L$4:$M$7,2,FALSE)),"",VLOOKUP($H386,Lists!$L$4:$M$7,2,FALSE))</f>
        <v/>
      </c>
      <c r="K386" s="25" t="str">
        <f t="shared" si="6"/>
        <v/>
      </c>
      <c r="L386" s="85" t="str">
        <f>IF(C386="no",VLOOKUP(B386,Lists!$R$4:$Z$17,9, FALSE),"Please enter details here")</f>
        <v>Please enter details here</v>
      </c>
      <c r="M386" s="36" t="str">
        <f>IF(ISERROR(VLOOKUP($E386,Lists!$T$4:$Y$44,5,FALSE)),"",VLOOKUP($E386,Lists!$T$4:$Y$44,5,FALSE))</f>
        <v/>
      </c>
      <c r="N386" s="36" t="str">
        <f>IF(ISERROR(VLOOKUP($E386,Lists!$T$4:$Y$44,6,FALSE)),"",VLOOKUP($E386,Lists!$T$4:$Y$44,6,FALSE))</f>
        <v/>
      </c>
    </row>
    <row r="387" spans="1:14" x14ac:dyDescent="0.25">
      <c r="A387" s="12"/>
      <c r="B387" s="18" t="s">
        <v>784</v>
      </c>
      <c r="C387" s="36" t="s">
        <v>1071</v>
      </c>
      <c r="D387" s="14" t="str">
        <f>IF(ISERROR(VLOOKUP($B387,Lists!$R$4:$S$16,2,FALSE)),"",VLOOKUP($B387,Lists!$R$4:$S$16,2,FALSE))</f>
        <v/>
      </c>
      <c r="E387" s="14" t="s">
        <v>805</v>
      </c>
      <c r="F387" s="14" t="s">
        <v>999</v>
      </c>
      <c r="G387" s="25"/>
      <c r="H387" s="25" t="s">
        <v>1117</v>
      </c>
      <c r="I387" s="92" t="str">
        <f>IF(ISERROR(VLOOKUP($B387&amp;" "&amp;$J387,Lists!$AB$4:$AC$16,2,FALSE)),"",VLOOKUP($B387&amp;" "&amp;$J387,Lists!$AB$4:$AC$16,2,FALSE))</f>
        <v/>
      </c>
      <c r="J387" s="25" t="str">
        <f>IF(ISERROR(VLOOKUP($H387,Lists!$L$4:$M$7,2,FALSE)),"",VLOOKUP($H387,Lists!$L$4:$M$7,2,FALSE))</f>
        <v/>
      </c>
      <c r="K387" s="25" t="str">
        <f t="shared" si="6"/>
        <v/>
      </c>
      <c r="L387" s="85" t="str">
        <f>IF(C387="no",VLOOKUP(B387,Lists!$R$4:$Z$17,9, FALSE),"Please enter details here")</f>
        <v>Please enter details here</v>
      </c>
      <c r="M387" s="36" t="str">
        <f>IF(ISERROR(VLOOKUP($E387,Lists!$T$4:$Y$44,5,FALSE)),"",VLOOKUP($E387,Lists!$T$4:$Y$44,5,FALSE))</f>
        <v/>
      </c>
      <c r="N387" s="36" t="str">
        <f>IF(ISERROR(VLOOKUP($E387,Lists!$T$4:$Y$44,6,FALSE)),"",VLOOKUP($E387,Lists!$T$4:$Y$44,6,FALSE))</f>
        <v/>
      </c>
    </row>
    <row r="388" spans="1:14" x14ac:dyDescent="0.25">
      <c r="A388" s="12"/>
      <c r="B388" s="18" t="s">
        <v>784</v>
      </c>
      <c r="C388" s="36" t="s">
        <v>1071</v>
      </c>
      <c r="D388" s="14" t="str">
        <f>IF(ISERROR(VLOOKUP($B388,Lists!$R$4:$S$16,2,FALSE)),"",VLOOKUP($B388,Lists!$R$4:$S$16,2,FALSE))</f>
        <v/>
      </c>
      <c r="E388" s="14" t="s">
        <v>805</v>
      </c>
      <c r="F388" s="14" t="s">
        <v>999</v>
      </c>
      <c r="G388" s="25"/>
      <c r="H388" s="25" t="s">
        <v>1117</v>
      </c>
      <c r="I388" s="92" t="str">
        <f>IF(ISERROR(VLOOKUP($B388&amp;" "&amp;$J388,Lists!$AB$4:$AC$16,2,FALSE)),"",VLOOKUP($B388&amp;" "&amp;$J388,Lists!$AB$4:$AC$16,2,FALSE))</f>
        <v/>
      </c>
      <c r="J388" s="25" t="str">
        <f>IF(ISERROR(VLOOKUP($H388,Lists!$L$4:$M$7,2,FALSE)),"",VLOOKUP($H388,Lists!$L$4:$M$7,2,FALSE))</f>
        <v/>
      </c>
      <c r="K388" s="25" t="str">
        <f t="shared" si="6"/>
        <v/>
      </c>
      <c r="L388" s="85" t="str">
        <f>IF(C388="no",VLOOKUP(B388,Lists!$R$4:$Z$17,9, FALSE),"Please enter details here")</f>
        <v>Please enter details here</v>
      </c>
      <c r="M388" s="36" t="str">
        <f>IF(ISERROR(VLOOKUP($E388,Lists!$T$4:$Y$44,5,FALSE)),"",VLOOKUP($E388,Lists!$T$4:$Y$44,5,FALSE))</f>
        <v/>
      </c>
      <c r="N388" s="36" t="str">
        <f>IF(ISERROR(VLOOKUP($E388,Lists!$T$4:$Y$44,6,FALSE)),"",VLOOKUP($E388,Lists!$T$4:$Y$44,6,FALSE))</f>
        <v/>
      </c>
    </row>
    <row r="389" spans="1:14" x14ac:dyDescent="0.25">
      <c r="A389" s="12"/>
      <c r="B389" s="18" t="s">
        <v>784</v>
      </c>
      <c r="C389" s="36" t="s">
        <v>1071</v>
      </c>
      <c r="D389" s="14" t="str">
        <f>IF(ISERROR(VLOOKUP($B389,Lists!$R$4:$S$16,2,FALSE)),"",VLOOKUP($B389,Lists!$R$4:$S$16,2,FALSE))</f>
        <v/>
      </c>
      <c r="E389" s="14" t="s">
        <v>805</v>
      </c>
      <c r="F389" s="14" t="s">
        <v>999</v>
      </c>
      <c r="G389" s="25"/>
      <c r="H389" s="25" t="s">
        <v>1117</v>
      </c>
      <c r="I389" s="92" t="str">
        <f>IF(ISERROR(VLOOKUP($B389&amp;" "&amp;$J389,Lists!$AB$4:$AC$16,2,FALSE)),"",VLOOKUP($B389&amp;" "&amp;$J389,Lists!$AB$4:$AC$16,2,FALSE))</f>
        <v/>
      </c>
      <c r="J389" s="25" t="str">
        <f>IF(ISERROR(VLOOKUP($H389,Lists!$L$4:$M$7,2,FALSE)),"",VLOOKUP($H389,Lists!$L$4:$M$7,2,FALSE))</f>
        <v/>
      </c>
      <c r="K389" s="25" t="str">
        <f t="shared" si="6"/>
        <v/>
      </c>
      <c r="L389" s="85" t="str">
        <f>IF(C389="no",VLOOKUP(B389,Lists!$R$4:$Z$17,9, FALSE),"Please enter details here")</f>
        <v>Please enter details here</v>
      </c>
      <c r="M389" s="36" t="str">
        <f>IF(ISERROR(VLOOKUP($E389,Lists!$T$4:$Y$44,5,FALSE)),"",VLOOKUP($E389,Lists!$T$4:$Y$44,5,FALSE))</f>
        <v/>
      </c>
      <c r="N389" s="36" t="str">
        <f>IF(ISERROR(VLOOKUP($E389,Lists!$T$4:$Y$44,6,FALSE)),"",VLOOKUP($E389,Lists!$T$4:$Y$44,6,FALSE))</f>
        <v/>
      </c>
    </row>
    <row r="390" spans="1:14" x14ac:dyDescent="0.25">
      <c r="A390" s="12"/>
      <c r="B390" s="18" t="s">
        <v>784</v>
      </c>
      <c r="C390" s="36" t="s">
        <v>1071</v>
      </c>
      <c r="D390" s="14" t="str">
        <f>IF(ISERROR(VLOOKUP($B390,Lists!$R$4:$S$16,2,FALSE)),"",VLOOKUP($B390,Lists!$R$4:$S$16,2,FALSE))</f>
        <v/>
      </c>
      <c r="E390" s="14" t="s">
        <v>805</v>
      </c>
      <c r="F390" s="14" t="s">
        <v>999</v>
      </c>
      <c r="G390" s="25"/>
      <c r="H390" s="25" t="s">
        <v>1117</v>
      </c>
      <c r="I390" s="92" t="str">
        <f>IF(ISERROR(VLOOKUP($B390&amp;" "&amp;$J390,Lists!$AB$4:$AC$16,2,FALSE)),"",VLOOKUP($B390&amp;" "&amp;$J390,Lists!$AB$4:$AC$16,2,FALSE))</f>
        <v/>
      </c>
      <c r="J390" s="25" t="str">
        <f>IF(ISERROR(VLOOKUP($H390,Lists!$L$4:$M$7,2,FALSE)),"",VLOOKUP($H390,Lists!$L$4:$M$7,2,FALSE))</f>
        <v/>
      </c>
      <c r="K390" s="25" t="str">
        <f t="shared" si="6"/>
        <v/>
      </c>
      <c r="L390" s="85" t="str">
        <f>IF(C390="no",VLOOKUP(B390,Lists!$R$4:$Z$17,9, FALSE),"Please enter details here")</f>
        <v>Please enter details here</v>
      </c>
      <c r="M390" s="36" t="str">
        <f>IF(ISERROR(VLOOKUP($E390,Lists!$T$4:$Y$44,5,FALSE)),"",VLOOKUP($E390,Lists!$T$4:$Y$44,5,FALSE))</f>
        <v/>
      </c>
      <c r="N390" s="36" t="str">
        <f>IF(ISERROR(VLOOKUP($E390,Lists!$T$4:$Y$44,6,FALSE)),"",VLOOKUP($E390,Lists!$T$4:$Y$44,6,FALSE))</f>
        <v/>
      </c>
    </row>
    <row r="391" spans="1:14" x14ac:dyDescent="0.25">
      <c r="A391" s="12"/>
      <c r="B391" s="18" t="s">
        <v>784</v>
      </c>
      <c r="C391" s="36" t="s">
        <v>1071</v>
      </c>
      <c r="D391" s="14" t="str">
        <f>IF(ISERROR(VLOOKUP($B391,Lists!$R$4:$S$16,2,FALSE)),"",VLOOKUP($B391,Lists!$R$4:$S$16,2,FALSE))</f>
        <v/>
      </c>
      <c r="E391" s="14" t="s">
        <v>805</v>
      </c>
      <c r="F391" s="14" t="s">
        <v>999</v>
      </c>
      <c r="G391" s="25"/>
      <c r="H391" s="25" t="s">
        <v>1117</v>
      </c>
      <c r="I391" s="92" t="str">
        <f>IF(ISERROR(VLOOKUP($B391&amp;" "&amp;$J391,Lists!$AB$4:$AC$16,2,FALSE)),"",VLOOKUP($B391&amp;" "&amp;$J391,Lists!$AB$4:$AC$16,2,FALSE))</f>
        <v/>
      </c>
      <c r="J391" s="25" t="str">
        <f>IF(ISERROR(VLOOKUP($H391,Lists!$L$4:$M$7,2,FALSE)),"",VLOOKUP($H391,Lists!$L$4:$M$7,2,FALSE))</f>
        <v/>
      </c>
      <c r="K391" s="25" t="str">
        <f t="shared" si="6"/>
        <v/>
      </c>
      <c r="L391" s="85" t="str">
        <f>IF(C391="no",VLOOKUP(B391,Lists!$R$4:$Z$17,9, FALSE),"Please enter details here")</f>
        <v>Please enter details here</v>
      </c>
      <c r="M391" s="36" t="str">
        <f>IF(ISERROR(VLOOKUP($E391,Lists!$T$4:$Y$44,5,FALSE)),"",VLOOKUP($E391,Lists!$T$4:$Y$44,5,FALSE))</f>
        <v/>
      </c>
      <c r="N391" s="36" t="str">
        <f>IF(ISERROR(VLOOKUP($E391,Lists!$T$4:$Y$44,6,FALSE)),"",VLOOKUP($E391,Lists!$T$4:$Y$44,6,FALSE))</f>
        <v/>
      </c>
    </row>
    <row r="392" spans="1:14" x14ac:dyDescent="0.25">
      <c r="A392" s="12"/>
      <c r="B392" s="18" t="s">
        <v>784</v>
      </c>
      <c r="C392" s="36" t="s">
        <v>1071</v>
      </c>
      <c r="D392" s="14" t="str">
        <f>IF(ISERROR(VLOOKUP($B392,Lists!$R$4:$S$16,2,FALSE)),"",VLOOKUP($B392,Lists!$R$4:$S$16,2,FALSE))</f>
        <v/>
      </c>
      <c r="E392" s="14" t="s">
        <v>805</v>
      </c>
      <c r="F392" s="14" t="s">
        <v>999</v>
      </c>
      <c r="G392" s="25"/>
      <c r="H392" s="25" t="s">
        <v>1117</v>
      </c>
      <c r="I392" s="92" t="str">
        <f>IF(ISERROR(VLOOKUP($B392&amp;" "&amp;$J392,Lists!$AB$4:$AC$16,2,FALSE)),"",VLOOKUP($B392&amp;" "&amp;$J392,Lists!$AB$4:$AC$16,2,FALSE))</f>
        <v/>
      </c>
      <c r="J392" s="25" t="str">
        <f>IF(ISERROR(VLOOKUP($H392,Lists!$L$4:$M$7,2,FALSE)),"",VLOOKUP($H392,Lists!$L$4:$M$7,2,FALSE))</f>
        <v/>
      </c>
      <c r="K392" s="25" t="str">
        <f t="shared" ref="K392:K455" si="7">IF(ISERROR(G392*I392),"",G392*I392)</f>
        <v/>
      </c>
      <c r="L392" s="85" t="str">
        <f>IF(C392="no",VLOOKUP(B392,Lists!$R$4:$Z$17,9, FALSE),"Please enter details here")</f>
        <v>Please enter details here</v>
      </c>
      <c r="M392" s="36" t="str">
        <f>IF(ISERROR(VLOOKUP($E392,Lists!$T$4:$Y$44,5,FALSE)),"",VLOOKUP($E392,Lists!$T$4:$Y$44,5,FALSE))</f>
        <v/>
      </c>
      <c r="N392" s="36" t="str">
        <f>IF(ISERROR(VLOOKUP($E392,Lists!$T$4:$Y$44,6,FALSE)),"",VLOOKUP($E392,Lists!$T$4:$Y$44,6,FALSE))</f>
        <v/>
      </c>
    </row>
    <row r="393" spans="1:14" x14ac:dyDescent="0.25">
      <c r="A393" s="12"/>
      <c r="B393" s="18" t="s">
        <v>784</v>
      </c>
      <c r="C393" s="36" t="s">
        <v>1071</v>
      </c>
      <c r="D393" s="14" t="str">
        <f>IF(ISERROR(VLOOKUP($B393,Lists!$R$4:$S$16,2,FALSE)),"",VLOOKUP($B393,Lists!$R$4:$S$16,2,FALSE))</f>
        <v/>
      </c>
      <c r="E393" s="14" t="s">
        <v>805</v>
      </c>
      <c r="F393" s="14" t="s">
        <v>999</v>
      </c>
      <c r="G393" s="25"/>
      <c r="H393" s="25" t="s">
        <v>1117</v>
      </c>
      <c r="I393" s="92" t="str">
        <f>IF(ISERROR(VLOOKUP($B393&amp;" "&amp;$J393,Lists!$AB$4:$AC$16,2,FALSE)),"",VLOOKUP($B393&amp;" "&amp;$J393,Lists!$AB$4:$AC$16,2,FALSE))</f>
        <v/>
      </c>
      <c r="J393" s="25" t="str">
        <f>IF(ISERROR(VLOOKUP($H393,Lists!$L$4:$M$7,2,FALSE)),"",VLOOKUP($H393,Lists!$L$4:$M$7,2,FALSE))</f>
        <v/>
      </c>
      <c r="K393" s="25" t="str">
        <f t="shared" si="7"/>
        <v/>
      </c>
      <c r="L393" s="85" t="str">
        <f>IF(C393="no",VLOOKUP(B393,Lists!$R$4:$Z$17,9, FALSE),"Please enter details here")</f>
        <v>Please enter details here</v>
      </c>
      <c r="M393" s="36" t="str">
        <f>IF(ISERROR(VLOOKUP($E393,Lists!$T$4:$Y$44,5,FALSE)),"",VLOOKUP($E393,Lists!$T$4:$Y$44,5,FALSE))</f>
        <v/>
      </c>
      <c r="N393" s="36" t="str">
        <f>IF(ISERROR(VLOOKUP($E393,Lists!$T$4:$Y$44,6,FALSE)),"",VLOOKUP($E393,Lists!$T$4:$Y$44,6,FALSE))</f>
        <v/>
      </c>
    </row>
    <row r="394" spans="1:14" x14ac:dyDescent="0.25">
      <c r="A394" s="12"/>
      <c r="B394" s="18" t="s">
        <v>784</v>
      </c>
      <c r="C394" s="36" t="s">
        <v>1071</v>
      </c>
      <c r="D394" s="14" t="str">
        <f>IF(ISERROR(VLOOKUP($B394,Lists!$R$4:$S$16,2,FALSE)),"",VLOOKUP($B394,Lists!$R$4:$S$16,2,FALSE))</f>
        <v/>
      </c>
      <c r="E394" s="14" t="s">
        <v>805</v>
      </c>
      <c r="F394" s="14" t="s">
        <v>999</v>
      </c>
      <c r="G394" s="25"/>
      <c r="H394" s="25" t="s">
        <v>1117</v>
      </c>
      <c r="I394" s="92" t="str">
        <f>IF(ISERROR(VLOOKUP($B394&amp;" "&amp;$J394,Lists!$AB$4:$AC$16,2,FALSE)),"",VLOOKUP($B394&amp;" "&amp;$J394,Lists!$AB$4:$AC$16,2,FALSE))</f>
        <v/>
      </c>
      <c r="J394" s="25" t="str">
        <f>IF(ISERROR(VLOOKUP($H394,Lists!$L$4:$M$7,2,FALSE)),"",VLOOKUP($H394,Lists!$L$4:$M$7,2,FALSE))</f>
        <v/>
      </c>
      <c r="K394" s="25" t="str">
        <f t="shared" si="7"/>
        <v/>
      </c>
      <c r="L394" s="85" t="str">
        <f>IF(C394="no",VLOOKUP(B394,Lists!$R$4:$Z$17,9, FALSE),"Please enter details here")</f>
        <v>Please enter details here</v>
      </c>
      <c r="M394" s="36" t="str">
        <f>IF(ISERROR(VLOOKUP($E394,Lists!$T$4:$Y$44,5,FALSE)),"",VLOOKUP($E394,Lists!$T$4:$Y$44,5,FALSE))</f>
        <v/>
      </c>
      <c r="N394" s="36" t="str">
        <f>IF(ISERROR(VLOOKUP($E394,Lists!$T$4:$Y$44,6,FALSE)),"",VLOOKUP($E394,Lists!$T$4:$Y$44,6,FALSE))</f>
        <v/>
      </c>
    </row>
    <row r="395" spans="1:14" x14ac:dyDescent="0.25">
      <c r="A395" s="12"/>
      <c r="B395" s="18" t="s">
        <v>784</v>
      </c>
      <c r="C395" s="36" t="s">
        <v>1071</v>
      </c>
      <c r="D395" s="14" t="str">
        <f>IF(ISERROR(VLOOKUP($B395,Lists!$R$4:$S$16,2,FALSE)),"",VLOOKUP($B395,Lists!$R$4:$S$16,2,FALSE))</f>
        <v/>
      </c>
      <c r="E395" s="14" t="s">
        <v>805</v>
      </c>
      <c r="F395" s="14" t="s">
        <v>999</v>
      </c>
      <c r="G395" s="25"/>
      <c r="H395" s="25" t="s">
        <v>1117</v>
      </c>
      <c r="I395" s="92" t="str">
        <f>IF(ISERROR(VLOOKUP($B395&amp;" "&amp;$J395,Lists!$AB$4:$AC$16,2,FALSE)),"",VLOOKUP($B395&amp;" "&amp;$J395,Lists!$AB$4:$AC$16,2,FALSE))</f>
        <v/>
      </c>
      <c r="J395" s="25" t="str">
        <f>IF(ISERROR(VLOOKUP($H395,Lists!$L$4:$M$7,2,FALSE)),"",VLOOKUP($H395,Lists!$L$4:$M$7,2,FALSE))</f>
        <v/>
      </c>
      <c r="K395" s="25" t="str">
        <f t="shared" si="7"/>
        <v/>
      </c>
      <c r="L395" s="85" t="str">
        <f>IF(C395="no",VLOOKUP(B395,Lists!$R$4:$Z$17,9, FALSE),"Please enter details here")</f>
        <v>Please enter details here</v>
      </c>
      <c r="M395" s="36" t="str">
        <f>IF(ISERROR(VLOOKUP($E395,Lists!$T$4:$Y$44,5,FALSE)),"",VLOOKUP($E395,Lists!$T$4:$Y$44,5,FALSE))</f>
        <v/>
      </c>
      <c r="N395" s="36" t="str">
        <f>IF(ISERROR(VLOOKUP($E395,Lists!$T$4:$Y$44,6,FALSE)),"",VLOOKUP($E395,Lists!$T$4:$Y$44,6,FALSE))</f>
        <v/>
      </c>
    </row>
    <row r="396" spans="1:14" x14ac:dyDescent="0.25">
      <c r="A396" s="12"/>
      <c r="B396" s="18" t="s">
        <v>784</v>
      </c>
      <c r="C396" s="36" t="s">
        <v>1071</v>
      </c>
      <c r="D396" s="14" t="str">
        <f>IF(ISERROR(VLOOKUP($B396,Lists!$R$4:$S$16,2,FALSE)),"",VLOOKUP($B396,Lists!$R$4:$S$16,2,FALSE))</f>
        <v/>
      </c>
      <c r="E396" s="14" t="s">
        <v>805</v>
      </c>
      <c r="F396" s="14" t="s">
        <v>999</v>
      </c>
      <c r="G396" s="25"/>
      <c r="H396" s="25" t="s">
        <v>1117</v>
      </c>
      <c r="I396" s="92" t="str">
        <f>IF(ISERROR(VLOOKUP($B396&amp;" "&amp;$J396,Lists!$AB$4:$AC$16,2,FALSE)),"",VLOOKUP($B396&amp;" "&amp;$J396,Lists!$AB$4:$AC$16,2,FALSE))</f>
        <v/>
      </c>
      <c r="J396" s="25" t="str">
        <f>IF(ISERROR(VLOOKUP($H396,Lists!$L$4:$M$7,2,FALSE)),"",VLOOKUP($H396,Lists!$L$4:$M$7,2,FALSE))</f>
        <v/>
      </c>
      <c r="K396" s="25" t="str">
        <f t="shared" si="7"/>
        <v/>
      </c>
      <c r="L396" s="85" t="str">
        <f>IF(C396="no",VLOOKUP(B396,Lists!$R$4:$Z$17,9, FALSE),"Please enter details here")</f>
        <v>Please enter details here</v>
      </c>
      <c r="M396" s="36" t="str">
        <f>IF(ISERROR(VLOOKUP($E396,Lists!$T$4:$Y$44,5,FALSE)),"",VLOOKUP($E396,Lists!$T$4:$Y$44,5,FALSE))</f>
        <v/>
      </c>
      <c r="N396" s="36" t="str">
        <f>IF(ISERROR(VLOOKUP($E396,Lists!$T$4:$Y$44,6,FALSE)),"",VLOOKUP($E396,Lists!$T$4:$Y$44,6,FALSE))</f>
        <v/>
      </c>
    </row>
    <row r="397" spans="1:14" x14ac:dyDescent="0.25">
      <c r="A397" s="12"/>
      <c r="B397" s="18" t="s">
        <v>784</v>
      </c>
      <c r="C397" s="36" t="s">
        <v>1071</v>
      </c>
      <c r="D397" s="14" t="str">
        <f>IF(ISERROR(VLOOKUP($B397,Lists!$R$4:$S$16,2,FALSE)),"",VLOOKUP($B397,Lists!$R$4:$S$16,2,FALSE))</f>
        <v/>
      </c>
      <c r="E397" s="14" t="s">
        <v>805</v>
      </c>
      <c r="F397" s="14" t="s">
        <v>999</v>
      </c>
      <c r="G397" s="25"/>
      <c r="H397" s="25" t="s">
        <v>1117</v>
      </c>
      <c r="I397" s="92" t="str">
        <f>IF(ISERROR(VLOOKUP($B397&amp;" "&amp;$J397,Lists!$AB$4:$AC$16,2,FALSE)),"",VLOOKUP($B397&amp;" "&amp;$J397,Lists!$AB$4:$AC$16,2,FALSE))</f>
        <v/>
      </c>
      <c r="J397" s="25" t="str">
        <f>IF(ISERROR(VLOOKUP($H397,Lists!$L$4:$M$7,2,FALSE)),"",VLOOKUP($H397,Lists!$L$4:$M$7,2,FALSE))</f>
        <v/>
      </c>
      <c r="K397" s="25" t="str">
        <f t="shared" si="7"/>
        <v/>
      </c>
      <c r="L397" s="85" t="str">
        <f>IF(C397="no",VLOOKUP(B397,Lists!$R$4:$Z$17,9, FALSE),"Please enter details here")</f>
        <v>Please enter details here</v>
      </c>
      <c r="M397" s="36" t="str">
        <f>IF(ISERROR(VLOOKUP($E397,Lists!$T$4:$Y$44,5,FALSE)),"",VLOOKUP($E397,Lists!$T$4:$Y$44,5,FALSE))</f>
        <v/>
      </c>
      <c r="N397" s="36" t="str">
        <f>IF(ISERROR(VLOOKUP($E397,Lists!$T$4:$Y$44,6,FALSE)),"",VLOOKUP($E397,Lists!$T$4:$Y$44,6,FALSE))</f>
        <v/>
      </c>
    </row>
    <row r="398" spans="1:14" x14ac:dyDescent="0.25">
      <c r="A398" s="12"/>
      <c r="B398" s="18" t="s">
        <v>784</v>
      </c>
      <c r="C398" s="36" t="s">
        <v>1071</v>
      </c>
      <c r="D398" s="14" t="str">
        <f>IF(ISERROR(VLOOKUP($B398,Lists!$R$4:$S$16,2,FALSE)),"",VLOOKUP($B398,Lists!$R$4:$S$16,2,FALSE))</f>
        <v/>
      </c>
      <c r="E398" s="14" t="s">
        <v>805</v>
      </c>
      <c r="F398" s="14" t="s">
        <v>999</v>
      </c>
      <c r="G398" s="25"/>
      <c r="H398" s="25" t="s">
        <v>1117</v>
      </c>
      <c r="I398" s="92" t="str">
        <f>IF(ISERROR(VLOOKUP($B398&amp;" "&amp;$J398,Lists!$AB$4:$AC$16,2,FALSE)),"",VLOOKUP($B398&amp;" "&amp;$J398,Lists!$AB$4:$AC$16,2,FALSE))</f>
        <v/>
      </c>
      <c r="J398" s="25" t="str">
        <f>IF(ISERROR(VLOOKUP($H398,Lists!$L$4:$M$7,2,FALSE)),"",VLOOKUP($H398,Lists!$L$4:$M$7,2,FALSE))</f>
        <v/>
      </c>
      <c r="K398" s="25" t="str">
        <f t="shared" si="7"/>
        <v/>
      </c>
      <c r="L398" s="85" t="str">
        <f>IF(C398="no",VLOOKUP(B398,Lists!$R$4:$Z$17,9, FALSE),"Please enter details here")</f>
        <v>Please enter details here</v>
      </c>
      <c r="M398" s="36" t="str">
        <f>IF(ISERROR(VLOOKUP($E398,Lists!$T$4:$Y$44,5,FALSE)),"",VLOOKUP($E398,Lists!$T$4:$Y$44,5,FALSE))</f>
        <v/>
      </c>
      <c r="N398" s="36" t="str">
        <f>IF(ISERROR(VLOOKUP($E398,Lists!$T$4:$Y$44,6,FALSE)),"",VLOOKUP($E398,Lists!$T$4:$Y$44,6,FALSE))</f>
        <v/>
      </c>
    </row>
    <row r="399" spans="1:14" x14ac:dyDescent="0.25">
      <c r="A399" s="12"/>
      <c r="B399" s="18" t="s">
        <v>784</v>
      </c>
      <c r="C399" s="36" t="s">
        <v>1071</v>
      </c>
      <c r="D399" s="14" t="str">
        <f>IF(ISERROR(VLOOKUP($B399,Lists!$R$4:$S$16,2,FALSE)),"",VLOOKUP($B399,Lists!$R$4:$S$16,2,FALSE))</f>
        <v/>
      </c>
      <c r="E399" s="14" t="s">
        <v>805</v>
      </c>
      <c r="F399" s="14" t="s">
        <v>999</v>
      </c>
      <c r="G399" s="25"/>
      <c r="H399" s="25" t="s">
        <v>1117</v>
      </c>
      <c r="I399" s="92" t="str">
        <f>IF(ISERROR(VLOOKUP($B399&amp;" "&amp;$J399,Lists!$AB$4:$AC$16,2,FALSE)),"",VLOOKUP($B399&amp;" "&amp;$J399,Lists!$AB$4:$AC$16,2,FALSE))</f>
        <v/>
      </c>
      <c r="J399" s="25" t="str">
        <f>IF(ISERROR(VLOOKUP($H399,Lists!$L$4:$M$7,2,FALSE)),"",VLOOKUP($H399,Lists!$L$4:$M$7,2,FALSE))</f>
        <v/>
      </c>
      <c r="K399" s="25" t="str">
        <f t="shared" si="7"/>
        <v/>
      </c>
      <c r="L399" s="85" t="str">
        <f>IF(C399="no",VLOOKUP(B399,Lists!$R$4:$Z$17,9, FALSE),"Please enter details here")</f>
        <v>Please enter details here</v>
      </c>
      <c r="M399" s="36" t="str">
        <f>IF(ISERROR(VLOOKUP($E399,Lists!$T$4:$Y$44,5,FALSE)),"",VLOOKUP($E399,Lists!$T$4:$Y$44,5,FALSE))</f>
        <v/>
      </c>
      <c r="N399" s="36" t="str">
        <f>IF(ISERROR(VLOOKUP($E399,Lists!$T$4:$Y$44,6,FALSE)),"",VLOOKUP($E399,Lists!$T$4:$Y$44,6,FALSE))</f>
        <v/>
      </c>
    </row>
    <row r="400" spans="1:14" x14ac:dyDescent="0.25">
      <c r="A400" s="12"/>
      <c r="B400" s="18" t="s">
        <v>784</v>
      </c>
      <c r="C400" s="36" t="s">
        <v>1071</v>
      </c>
      <c r="D400" s="14" t="str">
        <f>IF(ISERROR(VLOOKUP($B400,Lists!$R$4:$S$16,2,FALSE)),"",VLOOKUP($B400,Lists!$R$4:$S$16,2,FALSE))</f>
        <v/>
      </c>
      <c r="E400" s="14" t="s">
        <v>805</v>
      </c>
      <c r="F400" s="14" t="s">
        <v>999</v>
      </c>
      <c r="G400" s="25"/>
      <c r="H400" s="25" t="s">
        <v>1117</v>
      </c>
      <c r="I400" s="92" t="str">
        <f>IF(ISERROR(VLOOKUP($B400&amp;" "&amp;$J400,Lists!$AB$4:$AC$16,2,FALSE)),"",VLOOKUP($B400&amp;" "&amp;$J400,Lists!$AB$4:$AC$16,2,FALSE))</f>
        <v/>
      </c>
      <c r="J400" s="25" t="str">
        <f>IF(ISERROR(VLOOKUP($H400,Lists!$L$4:$M$7,2,FALSE)),"",VLOOKUP($H400,Lists!$L$4:$M$7,2,FALSE))</f>
        <v/>
      </c>
      <c r="K400" s="25" t="str">
        <f t="shared" si="7"/>
        <v/>
      </c>
      <c r="L400" s="85" t="str">
        <f>IF(C400="no",VLOOKUP(B400,Lists!$R$4:$Z$17,9, FALSE),"Please enter details here")</f>
        <v>Please enter details here</v>
      </c>
      <c r="M400" s="36" t="str">
        <f>IF(ISERROR(VLOOKUP($E400,Lists!$T$4:$Y$44,5,FALSE)),"",VLOOKUP($E400,Lists!$T$4:$Y$44,5,FALSE))</f>
        <v/>
      </c>
      <c r="N400" s="36" t="str">
        <f>IF(ISERROR(VLOOKUP($E400,Lists!$T$4:$Y$44,6,FALSE)),"",VLOOKUP($E400,Lists!$T$4:$Y$44,6,FALSE))</f>
        <v/>
      </c>
    </row>
    <row r="401" spans="1:14" x14ac:dyDescent="0.25">
      <c r="A401" s="12"/>
      <c r="B401" s="18" t="s">
        <v>784</v>
      </c>
      <c r="C401" s="36" t="s">
        <v>1071</v>
      </c>
      <c r="D401" s="14" t="str">
        <f>IF(ISERROR(VLOOKUP($B401,Lists!$R$4:$S$16,2,FALSE)),"",VLOOKUP($B401,Lists!$R$4:$S$16,2,FALSE))</f>
        <v/>
      </c>
      <c r="E401" s="14" t="s">
        <v>805</v>
      </c>
      <c r="F401" s="14" t="s">
        <v>999</v>
      </c>
      <c r="G401" s="25"/>
      <c r="H401" s="25" t="s">
        <v>1117</v>
      </c>
      <c r="I401" s="92" t="str">
        <f>IF(ISERROR(VLOOKUP($B401&amp;" "&amp;$J401,Lists!$AB$4:$AC$16,2,FALSE)),"",VLOOKUP($B401&amp;" "&amp;$J401,Lists!$AB$4:$AC$16,2,FALSE))</f>
        <v/>
      </c>
      <c r="J401" s="25" t="str">
        <f>IF(ISERROR(VLOOKUP($H401,Lists!$L$4:$M$7,2,FALSE)),"",VLOOKUP($H401,Lists!$L$4:$M$7,2,FALSE))</f>
        <v/>
      </c>
      <c r="K401" s="25" t="str">
        <f t="shared" si="7"/>
        <v/>
      </c>
      <c r="L401" s="85" t="str">
        <f>IF(C401="no",VLOOKUP(B401,Lists!$R$4:$Z$17,9, FALSE),"Please enter details here")</f>
        <v>Please enter details here</v>
      </c>
      <c r="M401" s="36" t="str">
        <f>IF(ISERROR(VLOOKUP($E401,Lists!$T$4:$Y$44,5,FALSE)),"",VLOOKUP($E401,Lists!$T$4:$Y$44,5,FALSE))</f>
        <v/>
      </c>
      <c r="N401" s="36" t="str">
        <f>IF(ISERROR(VLOOKUP($E401,Lists!$T$4:$Y$44,6,FALSE)),"",VLOOKUP($E401,Lists!$T$4:$Y$44,6,FALSE))</f>
        <v/>
      </c>
    </row>
    <row r="402" spans="1:14" x14ac:dyDescent="0.25">
      <c r="A402" s="12"/>
      <c r="B402" s="18" t="s">
        <v>784</v>
      </c>
      <c r="C402" s="36" t="s">
        <v>1071</v>
      </c>
      <c r="D402" s="14" t="str">
        <f>IF(ISERROR(VLOOKUP($B402,Lists!$R$4:$S$16,2,FALSE)),"",VLOOKUP($B402,Lists!$R$4:$S$16,2,FALSE))</f>
        <v/>
      </c>
      <c r="E402" s="14" t="s">
        <v>805</v>
      </c>
      <c r="F402" s="14" t="s">
        <v>999</v>
      </c>
      <c r="G402" s="25"/>
      <c r="H402" s="25" t="s">
        <v>1117</v>
      </c>
      <c r="I402" s="92" t="str">
        <f>IF(ISERROR(VLOOKUP($B402&amp;" "&amp;$J402,Lists!$AB$4:$AC$16,2,FALSE)),"",VLOOKUP($B402&amp;" "&amp;$J402,Lists!$AB$4:$AC$16,2,FALSE))</f>
        <v/>
      </c>
      <c r="J402" s="25" t="str">
        <f>IF(ISERROR(VLOOKUP($H402,Lists!$L$4:$M$7,2,FALSE)),"",VLOOKUP($H402,Lists!$L$4:$M$7,2,FALSE))</f>
        <v/>
      </c>
      <c r="K402" s="25" t="str">
        <f t="shared" si="7"/>
        <v/>
      </c>
      <c r="L402" s="85" t="str">
        <f>IF(C402="no",VLOOKUP(B402,Lists!$R$4:$Z$17,9, FALSE),"Please enter details here")</f>
        <v>Please enter details here</v>
      </c>
      <c r="M402" s="36" t="str">
        <f>IF(ISERROR(VLOOKUP($E402,Lists!$T$4:$Y$44,5,FALSE)),"",VLOOKUP($E402,Lists!$T$4:$Y$44,5,FALSE))</f>
        <v/>
      </c>
      <c r="N402" s="36" t="str">
        <f>IF(ISERROR(VLOOKUP($E402,Lists!$T$4:$Y$44,6,FALSE)),"",VLOOKUP($E402,Lists!$T$4:$Y$44,6,FALSE))</f>
        <v/>
      </c>
    </row>
    <row r="403" spans="1:14" x14ac:dyDescent="0.25">
      <c r="A403" s="12"/>
      <c r="B403" s="18" t="s">
        <v>784</v>
      </c>
      <c r="C403" s="36" t="s">
        <v>1071</v>
      </c>
      <c r="D403" s="14" t="str">
        <f>IF(ISERROR(VLOOKUP($B403,Lists!$R$4:$S$16,2,FALSE)),"",VLOOKUP($B403,Lists!$R$4:$S$16,2,FALSE))</f>
        <v/>
      </c>
      <c r="E403" s="14" t="s">
        <v>805</v>
      </c>
      <c r="F403" s="14" t="s">
        <v>999</v>
      </c>
      <c r="G403" s="25"/>
      <c r="H403" s="25" t="s">
        <v>1117</v>
      </c>
      <c r="I403" s="92" t="str">
        <f>IF(ISERROR(VLOOKUP($B403&amp;" "&amp;$J403,Lists!$AB$4:$AC$16,2,FALSE)),"",VLOOKUP($B403&amp;" "&amp;$J403,Lists!$AB$4:$AC$16,2,FALSE))</f>
        <v/>
      </c>
      <c r="J403" s="25" t="str">
        <f>IF(ISERROR(VLOOKUP($H403,Lists!$L$4:$M$7,2,FALSE)),"",VLOOKUP($H403,Lists!$L$4:$M$7,2,FALSE))</f>
        <v/>
      </c>
      <c r="K403" s="25" t="str">
        <f t="shared" si="7"/>
        <v/>
      </c>
      <c r="L403" s="85" t="str">
        <f>IF(C403="no",VLOOKUP(B403,Lists!$R$4:$Z$17,9, FALSE),"Please enter details here")</f>
        <v>Please enter details here</v>
      </c>
      <c r="M403" s="36" t="str">
        <f>IF(ISERROR(VLOOKUP($E403,Lists!$T$4:$Y$44,5,FALSE)),"",VLOOKUP($E403,Lists!$T$4:$Y$44,5,FALSE))</f>
        <v/>
      </c>
      <c r="N403" s="36" t="str">
        <f>IF(ISERROR(VLOOKUP($E403,Lists!$T$4:$Y$44,6,FALSE)),"",VLOOKUP($E403,Lists!$T$4:$Y$44,6,FALSE))</f>
        <v/>
      </c>
    </row>
    <row r="404" spans="1:14" x14ac:dyDescent="0.25">
      <c r="A404" s="12"/>
      <c r="B404" s="18" t="s">
        <v>784</v>
      </c>
      <c r="C404" s="36" t="s">
        <v>1071</v>
      </c>
      <c r="D404" s="14" t="str">
        <f>IF(ISERROR(VLOOKUP($B404,Lists!$R$4:$S$16,2,FALSE)),"",VLOOKUP($B404,Lists!$R$4:$S$16,2,FALSE))</f>
        <v/>
      </c>
      <c r="E404" s="14" t="s">
        <v>805</v>
      </c>
      <c r="F404" s="14" t="s">
        <v>999</v>
      </c>
      <c r="G404" s="25"/>
      <c r="H404" s="25" t="s">
        <v>1117</v>
      </c>
      <c r="I404" s="92" t="str">
        <f>IF(ISERROR(VLOOKUP($B404&amp;" "&amp;$J404,Lists!$AB$4:$AC$16,2,FALSE)),"",VLOOKUP($B404&amp;" "&amp;$J404,Lists!$AB$4:$AC$16,2,FALSE))</f>
        <v/>
      </c>
      <c r="J404" s="25" t="str">
        <f>IF(ISERROR(VLOOKUP($H404,Lists!$L$4:$M$7,2,FALSE)),"",VLOOKUP($H404,Lists!$L$4:$M$7,2,FALSE))</f>
        <v/>
      </c>
      <c r="K404" s="25" t="str">
        <f t="shared" si="7"/>
        <v/>
      </c>
      <c r="L404" s="85" t="str">
        <f>IF(C404="no",VLOOKUP(B404,Lists!$R$4:$Z$17,9, FALSE),"Please enter details here")</f>
        <v>Please enter details here</v>
      </c>
      <c r="M404" s="36" t="str">
        <f>IF(ISERROR(VLOOKUP($E404,Lists!$T$4:$Y$44,5,FALSE)),"",VLOOKUP($E404,Lists!$T$4:$Y$44,5,FALSE))</f>
        <v/>
      </c>
      <c r="N404" s="36" t="str">
        <f>IF(ISERROR(VLOOKUP($E404,Lists!$T$4:$Y$44,6,FALSE)),"",VLOOKUP($E404,Lists!$T$4:$Y$44,6,FALSE))</f>
        <v/>
      </c>
    </row>
    <row r="405" spans="1:14" x14ac:dyDescent="0.25">
      <c r="A405" s="12"/>
      <c r="B405" s="18" t="s">
        <v>784</v>
      </c>
      <c r="C405" s="36" t="s">
        <v>1071</v>
      </c>
      <c r="D405" s="14" t="str">
        <f>IF(ISERROR(VLOOKUP($B405,Lists!$R$4:$S$16,2,FALSE)),"",VLOOKUP($B405,Lists!$R$4:$S$16,2,FALSE))</f>
        <v/>
      </c>
      <c r="E405" s="14" t="s">
        <v>805</v>
      </c>
      <c r="F405" s="14" t="s">
        <v>999</v>
      </c>
      <c r="G405" s="25"/>
      <c r="H405" s="25" t="s">
        <v>1117</v>
      </c>
      <c r="I405" s="92" t="str">
        <f>IF(ISERROR(VLOOKUP($B405&amp;" "&amp;$J405,Lists!$AB$4:$AC$16,2,FALSE)),"",VLOOKUP($B405&amp;" "&amp;$J405,Lists!$AB$4:$AC$16,2,FALSE))</f>
        <v/>
      </c>
      <c r="J405" s="25" t="str">
        <f>IF(ISERROR(VLOOKUP($H405,Lists!$L$4:$M$7,2,FALSE)),"",VLOOKUP($H405,Lists!$L$4:$M$7,2,FALSE))</f>
        <v/>
      </c>
      <c r="K405" s="25" t="str">
        <f t="shared" si="7"/>
        <v/>
      </c>
      <c r="L405" s="85" t="str">
        <f>IF(C405="no",VLOOKUP(B405,Lists!$R$4:$Z$17,9, FALSE),"Please enter details here")</f>
        <v>Please enter details here</v>
      </c>
      <c r="M405" s="36" t="str">
        <f>IF(ISERROR(VLOOKUP($E405,Lists!$T$4:$Y$44,5,FALSE)),"",VLOOKUP($E405,Lists!$T$4:$Y$44,5,FALSE))</f>
        <v/>
      </c>
      <c r="N405" s="36" t="str">
        <f>IF(ISERROR(VLOOKUP($E405,Lists!$T$4:$Y$44,6,FALSE)),"",VLOOKUP($E405,Lists!$T$4:$Y$44,6,FALSE))</f>
        <v/>
      </c>
    </row>
    <row r="406" spans="1:14" x14ac:dyDescent="0.25">
      <c r="A406" s="12"/>
      <c r="B406" s="18" t="s">
        <v>784</v>
      </c>
      <c r="C406" s="36" t="s">
        <v>1071</v>
      </c>
      <c r="D406" s="14" t="str">
        <f>IF(ISERROR(VLOOKUP($B406,Lists!$R$4:$S$16,2,FALSE)),"",VLOOKUP($B406,Lists!$R$4:$S$16,2,FALSE))</f>
        <v/>
      </c>
      <c r="E406" s="14" t="s">
        <v>805</v>
      </c>
      <c r="F406" s="14" t="s">
        <v>999</v>
      </c>
      <c r="G406" s="25"/>
      <c r="H406" s="25" t="s">
        <v>1117</v>
      </c>
      <c r="I406" s="92" t="str">
        <f>IF(ISERROR(VLOOKUP($B406&amp;" "&amp;$J406,Lists!$AB$4:$AC$16,2,FALSE)),"",VLOOKUP($B406&amp;" "&amp;$J406,Lists!$AB$4:$AC$16,2,FALSE))</f>
        <v/>
      </c>
      <c r="J406" s="25" t="str">
        <f>IF(ISERROR(VLOOKUP($H406,Lists!$L$4:$M$7,2,FALSE)),"",VLOOKUP($H406,Lists!$L$4:$M$7,2,FALSE))</f>
        <v/>
      </c>
      <c r="K406" s="25" t="str">
        <f t="shared" si="7"/>
        <v/>
      </c>
      <c r="L406" s="85" t="str">
        <f>IF(C406="no",VLOOKUP(B406,Lists!$R$4:$Z$17,9, FALSE),"Please enter details here")</f>
        <v>Please enter details here</v>
      </c>
      <c r="M406" s="36" t="str">
        <f>IF(ISERROR(VLOOKUP($E406,Lists!$T$4:$Y$44,5,FALSE)),"",VLOOKUP($E406,Lists!$T$4:$Y$44,5,FALSE))</f>
        <v/>
      </c>
      <c r="N406" s="36" t="str">
        <f>IF(ISERROR(VLOOKUP($E406,Lists!$T$4:$Y$44,6,FALSE)),"",VLOOKUP($E406,Lists!$T$4:$Y$44,6,FALSE))</f>
        <v/>
      </c>
    </row>
    <row r="407" spans="1:14" x14ac:dyDescent="0.25">
      <c r="A407" s="12"/>
      <c r="B407" s="18" t="s">
        <v>784</v>
      </c>
      <c r="C407" s="36" t="s">
        <v>1071</v>
      </c>
      <c r="D407" s="14" t="str">
        <f>IF(ISERROR(VLOOKUP($B407,Lists!$R$4:$S$16,2,FALSE)),"",VLOOKUP($B407,Lists!$R$4:$S$16,2,FALSE))</f>
        <v/>
      </c>
      <c r="E407" s="14" t="s">
        <v>805</v>
      </c>
      <c r="F407" s="14" t="s">
        <v>999</v>
      </c>
      <c r="G407" s="25"/>
      <c r="H407" s="25" t="s">
        <v>1117</v>
      </c>
      <c r="I407" s="92" t="str">
        <f>IF(ISERROR(VLOOKUP($B407&amp;" "&amp;$J407,Lists!$AB$4:$AC$16,2,FALSE)),"",VLOOKUP($B407&amp;" "&amp;$J407,Lists!$AB$4:$AC$16,2,FALSE))</f>
        <v/>
      </c>
      <c r="J407" s="25" t="str">
        <f>IF(ISERROR(VLOOKUP($H407,Lists!$L$4:$M$7,2,FALSE)),"",VLOOKUP($H407,Lists!$L$4:$M$7,2,FALSE))</f>
        <v/>
      </c>
      <c r="K407" s="25" t="str">
        <f t="shared" si="7"/>
        <v/>
      </c>
      <c r="L407" s="85" t="str">
        <f>IF(C407="no",VLOOKUP(B407,Lists!$R$4:$Z$17,9, FALSE),"Please enter details here")</f>
        <v>Please enter details here</v>
      </c>
      <c r="M407" s="36" t="str">
        <f>IF(ISERROR(VLOOKUP($E407,Lists!$T$4:$Y$44,5,FALSE)),"",VLOOKUP($E407,Lists!$T$4:$Y$44,5,FALSE))</f>
        <v/>
      </c>
      <c r="N407" s="36" t="str">
        <f>IF(ISERROR(VLOOKUP($E407,Lists!$T$4:$Y$44,6,FALSE)),"",VLOOKUP($E407,Lists!$T$4:$Y$44,6,FALSE))</f>
        <v/>
      </c>
    </row>
    <row r="408" spans="1:14" x14ac:dyDescent="0.25">
      <c r="A408" s="12"/>
      <c r="B408" s="18" t="s">
        <v>784</v>
      </c>
      <c r="C408" s="36" t="s">
        <v>1071</v>
      </c>
      <c r="D408" s="14" t="str">
        <f>IF(ISERROR(VLOOKUP($B408,Lists!$R$4:$S$16,2,FALSE)),"",VLOOKUP($B408,Lists!$R$4:$S$16,2,FALSE))</f>
        <v/>
      </c>
      <c r="E408" s="14" t="s">
        <v>805</v>
      </c>
      <c r="F408" s="14" t="s">
        <v>999</v>
      </c>
      <c r="G408" s="25"/>
      <c r="H408" s="25" t="s">
        <v>1117</v>
      </c>
      <c r="I408" s="92" t="str">
        <f>IF(ISERROR(VLOOKUP($B408&amp;" "&amp;$J408,Lists!$AB$4:$AC$16,2,FALSE)),"",VLOOKUP($B408&amp;" "&amp;$J408,Lists!$AB$4:$AC$16,2,FALSE))</f>
        <v/>
      </c>
      <c r="J408" s="25" t="str">
        <f>IF(ISERROR(VLOOKUP($H408,Lists!$L$4:$M$7,2,FALSE)),"",VLOOKUP($H408,Lists!$L$4:$M$7,2,FALSE))</f>
        <v/>
      </c>
      <c r="K408" s="25" t="str">
        <f t="shared" si="7"/>
        <v/>
      </c>
      <c r="L408" s="85" t="str">
        <f>IF(C408="no",VLOOKUP(B408,Lists!$R$4:$Z$17,9, FALSE),"Please enter details here")</f>
        <v>Please enter details here</v>
      </c>
      <c r="M408" s="36" t="str">
        <f>IF(ISERROR(VLOOKUP($E408,Lists!$T$4:$Y$44,5,FALSE)),"",VLOOKUP($E408,Lists!$T$4:$Y$44,5,FALSE))</f>
        <v/>
      </c>
      <c r="N408" s="36" t="str">
        <f>IF(ISERROR(VLOOKUP($E408,Lists!$T$4:$Y$44,6,FALSE)),"",VLOOKUP($E408,Lists!$T$4:$Y$44,6,FALSE))</f>
        <v/>
      </c>
    </row>
    <row r="409" spans="1:14" x14ac:dyDescent="0.25">
      <c r="A409" s="12"/>
      <c r="B409" s="18" t="s">
        <v>784</v>
      </c>
      <c r="C409" s="36" t="s">
        <v>1071</v>
      </c>
      <c r="D409" s="14" t="str">
        <f>IF(ISERROR(VLOOKUP($B409,Lists!$R$4:$S$16,2,FALSE)),"",VLOOKUP($B409,Lists!$R$4:$S$16,2,FALSE))</f>
        <v/>
      </c>
      <c r="E409" s="14" t="s">
        <v>805</v>
      </c>
      <c r="F409" s="14" t="s">
        <v>999</v>
      </c>
      <c r="G409" s="25"/>
      <c r="H409" s="25" t="s">
        <v>1117</v>
      </c>
      <c r="I409" s="92" t="str">
        <f>IF(ISERROR(VLOOKUP($B409&amp;" "&amp;$J409,Lists!$AB$4:$AC$16,2,FALSE)),"",VLOOKUP($B409&amp;" "&amp;$J409,Lists!$AB$4:$AC$16,2,FALSE))</f>
        <v/>
      </c>
      <c r="J409" s="25" t="str">
        <f>IF(ISERROR(VLOOKUP($H409,Lists!$L$4:$M$7,2,FALSE)),"",VLOOKUP($H409,Lists!$L$4:$M$7,2,FALSE))</f>
        <v/>
      </c>
      <c r="K409" s="25" t="str">
        <f t="shared" si="7"/>
        <v/>
      </c>
      <c r="L409" s="85" t="str">
        <f>IF(C409="no",VLOOKUP(B409,Lists!$R$4:$Z$17,9, FALSE),"Please enter details here")</f>
        <v>Please enter details here</v>
      </c>
      <c r="M409" s="36" t="str">
        <f>IF(ISERROR(VLOOKUP($E409,Lists!$T$4:$Y$44,5,FALSE)),"",VLOOKUP($E409,Lists!$T$4:$Y$44,5,FALSE))</f>
        <v/>
      </c>
      <c r="N409" s="36" t="str">
        <f>IF(ISERROR(VLOOKUP($E409,Lists!$T$4:$Y$44,6,FALSE)),"",VLOOKUP($E409,Lists!$T$4:$Y$44,6,FALSE))</f>
        <v/>
      </c>
    </row>
    <row r="410" spans="1:14" x14ac:dyDescent="0.25">
      <c r="A410" s="12"/>
      <c r="B410" s="18" t="s">
        <v>784</v>
      </c>
      <c r="C410" s="36" t="s">
        <v>1071</v>
      </c>
      <c r="D410" s="14" t="str">
        <f>IF(ISERROR(VLOOKUP($B410,Lists!$R$4:$S$16,2,FALSE)),"",VLOOKUP($B410,Lists!$R$4:$S$16,2,FALSE))</f>
        <v/>
      </c>
      <c r="E410" s="14" t="s">
        <v>805</v>
      </c>
      <c r="F410" s="14" t="s">
        <v>999</v>
      </c>
      <c r="G410" s="25"/>
      <c r="H410" s="25" t="s">
        <v>1117</v>
      </c>
      <c r="I410" s="92" t="str">
        <f>IF(ISERROR(VLOOKUP($B410&amp;" "&amp;$J410,Lists!$AB$4:$AC$16,2,FALSE)),"",VLOOKUP($B410&amp;" "&amp;$J410,Lists!$AB$4:$AC$16,2,FALSE))</f>
        <v/>
      </c>
      <c r="J410" s="25" t="str">
        <f>IF(ISERROR(VLOOKUP($H410,Lists!$L$4:$M$7,2,FALSE)),"",VLOOKUP($H410,Lists!$L$4:$M$7,2,FALSE))</f>
        <v/>
      </c>
      <c r="K410" s="25" t="str">
        <f t="shared" si="7"/>
        <v/>
      </c>
      <c r="L410" s="85" t="str">
        <f>IF(C410="no",VLOOKUP(B410,Lists!$R$4:$Z$17,9, FALSE),"Please enter details here")</f>
        <v>Please enter details here</v>
      </c>
      <c r="M410" s="36" t="str">
        <f>IF(ISERROR(VLOOKUP($E410,Lists!$T$4:$Y$44,5,FALSE)),"",VLOOKUP($E410,Lists!$T$4:$Y$44,5,FALSE))</f>
        <v/>
      </c>
      <c r="N410" s="36" t="str">
        <f>IF(ISERROR(VLOOKUP($E410,Lists!$T$4:$Y$44,6,FALSE)),"",VLOOKUP($E410,Lists!$T$4:$Y$44,6,FALSE))</f>
        <v/>
      </c>
    </row>
    <row r="411" spans="1:14" x14ac:dyDescent="0.25">
      <c r="A411" s="12"/>
      <c r="B411" s="18" t="s">
        <v>784</v>
      </c>
      <c r="C411" s="36" t="s">
        <v>1071</v>
      </c>
      <c r="D411" s="14" t="str">
        <f>IF(ISERROR(VLOOKUP($B411,Lists!$R$4:$S$16,2,FALSE)),"",VLOOKUP($B411,Lists!$R$4:$S$16,2,FALSE))</f>
        <v/>
      </c>
      <c r="E411" s="14" t="s">
        <v>805</v>
      </c>
      <c r="F411" s="14" t="s">
        <v>999</v>
      </c>
      <c r="G411" s="25"/>
      <c r="H411" s="25" t="s">
        <v>1117</v>
      </c>
      <c r="I411" s="92" t="str">
        <f>IF(ISERROR(VLOOKUP($B411&amp;" "&amp;$J411,Lists!$AB$4:$AC$16,2,FALSE)),"",VLOOKUP($B411&amp;" "&amp;$J411,Lists!$AB$4:$AC$16,2,FALSE))</f>
        <v/>
      </c>
      <c r="J411" s="25" t="str">
        <f>IF(ISERROR(VLOOKUP($H411,Lists!$L$4:$M$7,2,FALSE)),"",VLOOKUP($H411,Lists!$L$4:$M$7,2,FALSE))</f>
        <v/>
      </c>
      <c r="K411" s="25" t="str">
        <f t="shared" si="7"/>
        <v/>
      </c>
      <c r="L411" s="85" t="str">
        <f>IF(C411="no",VLOOKUP(B411,Lists!$R$4:$Z$17,9, FALSE),"Please enter details here")</f>
        <v>Please enter details here</v>
      </c>
      <c r="M411" s="36" t="str">
        <f>IF(ISERROR(VLOOKUP($E411,Lists!$T$4:$Y$44,5,FALSE)),"",VLOOKUP($E411,Lists!$T$4:$Y$44,5,FALSE))</f>
        <v/>
      </c>
      <c r="N411" s="36" t="str">
        <f>IF(ISERROR(VLOOKUP($E411,Lists!$T$4:$Y$44,6,FALSE)),"",VLOOKUP($E411,Lists!$T$4:$Y$44,6,FALSE))</f>
        <v/>
      </c>
    </row>
    <row r="412" spans="1:14" x14ac:dyDescent="0.25">
      <c r="A412" s="12"/>
      <c r="B412" s="18" t="s">
        <v>784</v>
      </c>
      <c r="C412" s="36" t="s">
        <v>1071</v>
      </c>
      <c r="D412" s="14" t="str">
        <f>IF(ISERROR(VLOOKUP($B412,Lists!$R$4:$S$16,2,FALSE)),"",VLOOKUP($B412,Lists!$R$4:$S$16,2,FALSE))</f>
        <v/>
      </c>
      <c r="E412" s="14" t="s">
        <v>805</v>
      </c>
      <c r="F412" s="14" t="s">
        <v>999</v>
      </c>
      <c r="G412" s="25"/>
      <c r="H412" s="25" t="s">
        <v>1117</v>
      </c>
      <c r="I412" s="92" t="str">
        <f>IF(ISERROR(VLOOKUP($B412&amp;" "&amp;$J412,Lists!$AB$4:$AC$16,2,FALSE)),"",VLOOKUP($B412&amp;" "&amp;$J412,Lists!$AB$4:$AC$16,2,FALSE))</f>
        <v/>
      </c>
      <c r="J412" s="25" t="str">
        <f>IF(ISERROR(VLOOKUP($H412,Lists!$L$4:$M$7,2,FALSE)),"",VLOOKUP($H412,Lists!$L$4:$M$7,2,FALSE))</f>
        <v/>
      </c>
      <c r="K412" s="25" t="str">
        <f t="shared" si="7"/>
        <v/>
      </c>
      <c r="L412" s="85" t="str">
        <f>IF(C412="no",VLOOKUP(B412,Lists!$R$4:$Z$17,9, FALSE),"Please enter details here")</f>
        <v>Please enter details here</v>
      </c>
      <c r="M412" s="36" t="str">
        <f>IF(ISERROR(VLOOKUP($E412,Lists!$T$4:$Y$44,5,FALSE)),"",VLOOKUP($E412,Lists!$T$4:$Y$44,5,FALSE))</f>
        <v/>
      </c>
      <c r="N412" s="36" t="str">
        <f>IF(ISERROR(VLOOKUP($E412,Lists!$T$4:$Y$44,6,FALSE)),"",VLOOKUP($E412,Lists!$T$4:$Y$44,6,FALSE))</f>
        <v/>
      </c>
    </row>
    <row r="413" spans="1:14" x14ac:dyDescent="0.25">
      <c r="A413" s="12"/>
      <c r="B413" s="18" t="s">
        <v>784</v>
      </c>
      <c r="C413" s="36" t="s">
        <v>1071</v>
      </c>
      <c r="D413" s="14" t="str">
        <f>IF(ISERROR(VLOOKUP($B413,Lists!$R$4:$S$16,2,FALSE)),"",VLOOKUP($B413,Lists!$R$4:$S$16,2,FALSE))</f>
        <v/>
      </c>
      <c r="E413" s="14" t="s">
        <v>805</v>
      </c>
      <c r="F413" s="14" t="s">
        <v>999</v>
      </c>
      <c r="G413" s="25"/>
      <c r="H413" s="25" t="s">
        <v>1117</v>
      </c>
      <c r="I413" s="92" t="str">
        <f>IF(ISERROR(VLOOKUP($B413&amp;" "&amp;$J413,Lists!$AB$4:$AC$16,2,FALSE)),"",VLOOKUP($B413&amp;" "&amp;$J413,Lists!$AB$4:$AC$16,2,FALSE))</f>
        <v/>
      </c>
      <c r="J413" s="25" t="str">
        <f>IF(ISERROR(VLOOKUP($H413,Lists!$L$4:$M$7,2,FALSE)),"",VLOOKUP($H413,Lists!$L$4:$M$7,2,FALSE))</f>
        <v/>
      </c>
      <c r="K413" s="25" t="str">
        <f t="shared" si="7"/>
        <v/>
      </c>
      <c r="L413" s="85" t="str">
        <f>IF(C413="no",VLOOKUP(B413,Lists!$R$4:$Z$17,9, FALSE),"Please enter details here")</f>
        <v>Please enter details here</v>
      </c>
      <c r="M413" s="36" t="str">
        <f>IF(ISERROR(VLOOKUP($E413,Lists!$T$4:$Y$44,5,FALSE)),"",VLOOKUP($E413,Lists!$T$4:$Y$44,5,FALSE))</f>
        <v/>
      </c>
      <c r="N413" s="36" t="str">
        <f>IF(ISERROR(VLOOKUP($E413,Lists!$T$4:$Y$44,6,FALSE)),"",VLOOKUP($E413,Lists!$T$4:$Y$44,6,FALSE))</f>
        <v/>
      </c>
    </row>
    <row r="414" spans="1:14" x14ac:dyDescent="0.25">
      <c r="A414" s="12"/>
      <c r="B414" s="18" t="s">
        <v>784</v>
      </c>
      <c r="C414" s="36" t="s">
        <v>1071</v>
      </c>
      <c r="D414" s="14" t="str">
        <f>IF(ISERROR(VLOOKUP($B414,Lists!$R$4:$S$16,2,FALSE)),"",VLOOKUP($B414,Lists!$R$4:$S$16,2,FALSE))</f>
        <v/>
      </c>
      <c r="E414" s="14" t="s">
        <v>805</v>
      </c>
      <c r="F414" s="14" t="s">
        <v>999</v>
      </c>
      <c r="G414" s="25"/>
      <c r="H414" s="25" t="s">
        <v>1117</v>
      </c>
      <c r="I414" s="92" t="str">
        <f>IF(ISERROR(VLOOKUP($B414&amp;" "&amp;$J414,Lists!$AB$4:$AC$16,2,FALSE)),"",VLOOKUP($B414&amp;" "&amp;$J414,Lists!$AB$4:$AC$16,2,FALSE))</f>
        <v/>
      </c>
      <c r="J414" s="25" t="str">
        <f>IF(ISERROR(VLOOKUP($H414,Lists!$L$4:$M$7,2,FALSE)),"",VLOOKUP($H414,Lists!$L$4:$M$7,2,FALSE))</f>
        <v/>
      </c>
      <c r="K414" s="25" t="str">
        <f t="shared" si="7"/>
        <v/>
      </c>
      <c r="L414" s="85" t="str">
        <f>IF(C414="no",VLOOKUP(B414,Lists!$R$4:$Z$17,9, FALSE),"Please enter details here")</f>
        <v>Please enter details here</v>
      </c>
      <c r="M414" s="36" t="str">
        <f>IF(ISERROR(VLOOKUP($E414,Lists!$T$4:$Y$44,5,FALSE)),"",VLOOKUP($E414,Lists!$T$4:$Y$44,5,FALSE))</f>
        <v/>
      </c>
      <c r="N414" s="36" t="str">
        <f>IF(ISERROR(VLOOKUP($E414,Lists!$T$4:$Y$44,6,FALSE)),"",VLOOKUP($E414,Lists!$T$4:$Y$44,6,FALSE))</f>
        <v/>
      </c>
    </row>
    <row r="415" spans="1:14" x14ac:dyDescent="0.25">
      <c r="A415" s="12"/>
      <c r="B415" s="18" t="s">
        <v>784</v>
      </c>
      <c r="C415" s="36" t="s">
        <v>1071</v>
      </c>
      <c r="D415" s="14" t="str">
        <f>IF(ISERROR(VLOOKUP($B415,Lists!$R$4:$S$16,2,FALSE)),"",VLOOKUP($B415,Lists!$R$4:$S$16,2,FALSE))</f>
        <v/>
      </c>
      <c r="E415" s="14" t="s">
        <v>805</v>
      </c>
      <c r="F415" s="14" t="s">
        <v>999</v>
      </c>
      <c r="G415" s="25"/>
      <c r="H415" s="25" t="s">
        <v>1117</v>
      </c>
      <c r="I415" s="92" t="str">
        <f>IF(ISERROR(VLOOKUP($B415&amp;" "&amp;$J415,Lists!$AB$4:$AC$16,2,FALSE)),"",VLOOKUP($B415&amp;" "&amp;$J415,Lists!$AB$4:$AC$16,2,FALSE))</f>
        <v/>
      </c>
      <c r="J415" s="25" t="str">
        <f>IF(ISERROR(VLOOKUP($H415,Lists!$L$4:$M$7,2,FALSE)),"",VLOOKUP($H415,Lists!$L$4:$M$7,2,FALSE))</f>
        <v/>
      </c>
      <c r="K415" s="25" t="str">
        <f t="shared" si="7"/>
        <v/>
      </c>
      <c r="L415" s="85" t="str">
        <f>IF(C415="no",VLOOKUP(B415,Lists!$R$4:$Z$17,9, FALSE),"Please enter details here")</f>
        <v>Please enter details here</v>
      </c>
      <c r="M415" s="36" t="str">
        <f>IF(ISERROR(VLOOKUP($E415,Lists!$T$4:$Y$44,5,FALSE)),"",VLOOKUP($E415,Lists!$T$4:$Y$44,5,FALSE))</f>
        <v/>
      </c>
      <c r="N415" s="36" t="str">
        <f>IF(ISERROR(VLOOKUP($E415,Lists!$T$4:$Y$44,6,FALSE)),"",VLOOKUP($E415,Lists!$T$4:$Y$44,6,FALSE))</f>
        <v/>
      </c>
    </row>
    <row r="416" spans="1:14" x14ac:dyDescent="0.25">
      <c r="A416" s="12"/>
      <c r="B416" s="18" t="s">
        <v>784</v>
      </c>
      <c r="C416" s="36" t="s">
        <v>1071</v>
      </c>
      <c r="D416" s="14" t="str">
        <f>IF(ISERROR(VLOOKUP($B416,Lists!$R$4:$S$16,2,FALSE)),"",VLOOKUP($B416,Lists!$R$4:$S$16,2,FALSE))</f>
        <v/>
      </c>
      <c r="E416" s="14" t="s">
        <v>805</v>
      </c>
      <c r="F416" s="14" t="s">
        <v>999</v>
      </c>
      <c r="G416" s="25"/>
      <c r="H416" s="25" t="s">
        <v>1117</v>
      </c>
      <c r="I416" s="92" t="str">
        <f>IF(ISERROR(VLOOKUP($B416&amp;" "&amp;$J416,Lists!$AB$4:$AC$16,2,FALSE)),"",VLOOKUP($B416&amp;" "&amp;$J416,Lists!$AB$4:$AC$16,2,FALSE))</f>
        <v/>
      </c>
      <c r="J416" s="25" t="str">
        <f>IF(ISERROR(VLOOKUP($H416,Lists!$L$4:$M$7,2,FALSE)),"",VLOOKUP($H416,Lists!$L$4:$M$7,2,FALSE))</f>
        <v/>
      </c>
      <c r="K416" s="25" t="str">
        <f t="shared" si="7"/>
        <v/>
      </c>
      <c r="L416" s="85" t="str">
        <f>IF(C416="no",VLOOKUP(B416,Lists!$R$4:$Z$17,9, FALSE),"Please enter details here")</f>
        <v>Please enter details here</v>
      </c>
      <c r="M416" s="36" t="str">
        <f>IF(ISERROR(VLOOKUP($E416,Lists!$T$4:$Y$44,5,FALSE)),"",VLOOKUP($E416,Lists!$T$4:$Y$44,5,FALSE))</f>
        <v/>
      </c>
      <c r="N416" s="36" t="str">
        <f>IF(ISERROR(VLOOKUP($E416,Lists!$T$4:$Y$44,6,FALSE)),"",VLOOKUP($E416,Lists!$T$4:$Y$44,6,FALSE))</f>
        <v/>
      </c>
    </row>
    <row r="417" spans="1:14" x14ac:dyDescent="0.25">
      <c r="A417" s="12"/>
      <c r="B417" s="18" t="s">
        <v>784</v>
      </c>
      <c r="C417" s="36" t="s">
        <v>1071</v>
      </c>
      <c r="D417" s="14" t="str">
        <f>IF(ISERROR(VLOOKUP($B417,Lists!$R$4:$S$16,2,FALSE)),"",VLOOKUP($B417,Lists!$R$4:$S$16,2,FALSE))</f>
        <v/>
      </c>
      <c r="E417" s="14" t="s">
        <v>805</v>
      </c>
      <c r="F417" s="14" t="s">
        <v>999</v>
      </c>
      <c r="G417" s="25"/>
      <c r="H417" s="25" t="s">
        <v>1117</v>
      </c>
      <c r="I417" s="92" t="str">
        <f>IF(ISERROR(VLOOKUP($B417&amp;" "&amp;$J417,Lists!$AB$4:$AC$16,2,FALSE)),"",VLOOKUP($B417&amp;" "&amp;$J417,Lists!$AB$4:$AC$16,2,FALSE))</f>
        <v/>
      </c>
      <c r="J417" s="25" t="str">
        <f>IF(ISERROR(VLOOKUP($H417,Lists!$L$4:$M$7,2,FALSE)),"",VLOOKUP($H417,Lists!$L$4:$M$7,2,FALSE))</f>
        <v/>
      </c>
      <c r="K417" s="25" t="str">
        <f t="shared" si="7"/>
        <v/>
      </c>
      <c r="L417" s="85" t="str">
        <f>IF(C417="no",VLOOKUP(B417,Lists!$R$4:$Z$17,9, FALSE),"Please enter details here")</f>
        <v>Please enter details here</v>
      </c>
      <c r="M417" s="36" t="str">
        <f>IF(ISERROR(VLOOKUP($E417,Lists!$T$4:$Y$44,5,FALSE)),"",VLOOKUP($E417,Lists!$T$4:$Y$44,5,FALSE))</f>
        <v/>
      </c>
      <c r="N417" s="36" t="str">
        <f>IF(ISERROR(VLOOKUP($E417,Lists!$T$4:$Y$44,6,FALSE)),"",VLOOKUP($E417,Lists!$T$4:$Y$44,6,FALSE))</f>
        <v/>
      </c>
    </row>
    <row r="418" spans="1:14" x14ac:dyDescent="0.25">
      <c r="A418" s="12"/>
      <c r="B418" s="18" t="s">
        <v>784</v>
      </c>
      <c r="C418" s="36" t="s">
        <v>1071</v>
      </c>
      <c r="D418" s="14" t="str">
        <f>IF(ISERROR(VLOOKUP($B418,Lists!$R$4:$S$16,2,FALSE)),"",VLOOKUP($B418,Lists!$R$4:$S$16,2,FALSE))</f>
        <v/>
      </c>
      <c r="E418" s="14" t="s">
        <v>805</v>
      </c>
      <c r="F418" s="14" t="s">
        <v>999</v>
      </c>
      <c r="G418" s="25"/>
      <c r="H418" s="25" t="s">
        <v>1117</v>
      </c>
      <c r="I418" s="92" t="str">
        <f>IF(ISERROR(VLOOKUP($B418&amp;" "&amp;$J418,Lists!$AB$4:$AC$16,2,FALSE)),"",VLOOKUP($B418&amp;" "&amp;$J418,Lists!$AB$4:$AC$16,2,FALSE))</f>
        <v/>
      </c>
      <c r="J418" s="25" t="str">
        <f>IF(ISERROR(VLOOKUP($H418,Lists!$L$4:$M$7,2,FALSE)),"",VLOOKUP($H418,Lists!$L$4:$M$7,2,FALSE))</f>
        <v/>
      </c>
      <c r="K418" s="25" t="str">
        <f t="shared" si="7"/>
        <v/>
      </c>
      <c r="L418" s="85" t="str">
        <f>IF(C418="no",VLOOKUP(B418,Lists!$R$4:$Z$17,9, FALSE),"Please enter details here")</f>
        <v>Please enter details here</v>
      </c>
      <c r="M418" s="36" t="str">
        <f>IF(ISERROR(VLOOKUP($E418,Lists!$T$4:$Y$44,5,FALSE)),"",VLOOKUP($E418,Lists!$T$4:$Y$44,5,FALSE))</f>
        <v/>
      </c>
      <c r="N418" s="36" t="str">
        <f>IF(ISERROR(VLOOKUP($E418,Lists!$T$4:$Y$44,6,FALSE)),"",VLOOKUP($E418,Lists!$T$4:$Y$44,6,FALSE))</f>
        <v/>
      </c>
    </row>
    <row r="419" spans="1:14" x14ac:dyDescent="0.25">
      <c r="A419" s="12"/>
      <c r="B419" s="18" t="s">
        <v>784</v>
      </c>
      <c r="C419" s="36" t="s">
        <v>1071</v>
      </c>
      <c r="D419" s="14" t="str">
        <f>IF(ISERROR(VLOOKUP($B419,Lists!$R$4:$S$16,2,FALSE)),"",VLOOKUP($B419,Lists!$R$4:$S$16,2,FALSE))</f>
        <v/>
      </c>
      <c r="E419" s="14" t="s">
        <v>805</v>
      </c>
      <c r="F419" s="14" t="s">
        <v>999</v>
      </c>
      <c r="G419" s="25"/>
      <c r="H419" s="25" t="s">
        <v>1117</v>
      </c>
      <c r="I419" s="92" t="str">
        <f>IF(ISERROR(VLOOKUP($B419&amp;" "&amp;$J419,Lists!$AB$4:$AC$16,2,FALSE)),"",VLOOKUP($B419&amp;" "&amp;$J419,Lists!$AB$4:$AC$16,2,FALSE))</f>
        <v/>
      </c>
      <c r="J419" s="25" t="str">
        <f>IF(ISERROR(VLOOKUP($H419,Lists!$L$4:$M$7,2,FALSE)),"",VLOOKUP($H419,Lists!$L$4:$M$7,2,FALSE))</f>
        <v/>
      </c>
      <c r="K419" s="25" t="str">
        <f t="shared" si="7"/>
        <v/>
      </c>
      <c r="L419" s="85" t="str">
        <f>IF(C419="no",VLOOKUP(B419,Lists!$R$4:$Z$17,9, FALSE),"Please enter details here")</f>
        <v>Please enter details here</v>
      </c>
      <c r="M419" s="36" t="str">
        <f>IF(ISERROR(VLOOKUP($E419,Lists!$T$4:$Y$44,5,FALSE)),"",VLOOKUP($E419,Lists!$T$4:$Y$44,5,FALSE))</f>
        <v/>
      </c>
      <c r="N419" s="36" t="str">
        <f>IF(ISERROR(VLOOKUP($E419,Lists!$T$4:$Y$44,6,FALSE)),"",VLOOKUP($E419,Lists!$T$4:$Y$44,6,FALSE))</f>
        <v/>
      </c>
    </row>
    <row r="420" spans="1:14" x14ac:dyDescent="0.25">
      <c r="A420" s="12"/>
      <c r="B420" s="18" t="s">
        <v>784</v>
      </c>
      <c r="C420" s="36" t="s">
        <v>1071</v>
      </c>
      <c r="D420" s="14" t="str">
        <f>IF(ISERROR(VLOOKUP($B420,Lists!$R$4:$S$16,2,FALSE)),"",VLOOKUP($B420,Lists!$R$4:$S$16,2,FALSE))</f>
        <v/>
      </c>
      <c r="E420" s="14" t="s">
        <v>805</v>
      </c>
      <c r="F420" s="14" t="s">
        <v>999</v>
      </c>
      <c r="G420" s="25"/>
      <c r="H420" s="25" t="s">
        <v>1117</v>
      </c>
      <c r="I420" s="92" t="str">
        <f>IF(ISERROR(VLOOKUP($B420&amp;" "&amp;$J420,Lists!$AB$4:$AC$16,2,FALSE)),"",VLOOKUP($B420&amp;" "&amp;$J420,Lists!$AB$4:$AC$16,2,FALSE))</f>
        <v/>
      </c>
      <c r="J420" s="25" t="str">
        <f>IF(ISERROR(VLOOKUP($H420,Lists!$L$4:$M$7,2,FALSE)),"",VLOOKUP($H420,Lists!$L$4:$M$7,2,FALSE))</f>
        <v/>
      </c>
      <c r="K420" s="25" t="str">
        <f t="shared" si="7"/>
        <v/>
      </c>
      <c r="L420" s="85" t="str">
        <f>IF(C420="no",VLOOKUP(B420,Lists!$R$4:$Z$17,9, FALSE),"Please enter details here")</f>
        <v>Please enter details here</v>
      </c>
      <c r="M420" s="36" t="str">
        <f>IF(ISERROR(VLOOKUP($E420,Lists!$T$4:$Y$44,5,FALSE)),"",VLOOKUP($E420,Lists!$T$4:$Y$44,5,FALSE))</f>
        <v/>
      </c>
      <c r="N420" s="36" t="str">
        <f>IF(ISERROR(VLOOKUP($E420,Lists!$T$4:$Y$44,6,FALSE)),"",VLOOKUP($E420,Lists!$T$4:$Y$44,6,FALSE))</f>
        <v/>
      </c>
    </row>
    <row r="421" spans="1:14" x14ac:dyDescent="0.25">
      <c r="A421" s="12"/>
      <c r="B421" s="18" t="s">
        <v>784</v>
      </c>
      <c r="C421" s="36" t="s">
        <v>1071</v>
      </c>
      <c r="D421" s="14" t="str">
        <f>IF(ISERROR(VLOOKUP($B421,Lists!$R$4:$S$16,2,FALSE)),"",VLOOKUP($B421,Lists!$R$4:$S$16,2,FALSE))</f>
        <v/>
      </c>
      <c r="E421" s="14" t="s">
        <v>805</v>
      </c>
      <c r="F421" s="14" t="s">
        <v>999</v>
      </c>
      <c r="G421" s="25"/>
      <c r="H421" s="25" t="s">
        <v>1117</v>
      </c>
      <c r="I421" s="92" t="str">
        <f>IF(ISERROR(VLOOKUP($B421&amp;" "&amp;$J421,Lists!$AB$4:$AC$16,2,FALSE)),"",VLOOKUP($B421&amp;" "&amp;$J421,Lists!$AB$4:$AC$16,2,FALSE))</f>
        <v/>
      </c>
      <c r="J421" s="25" t="str">
        <f>IF(ISERROR(VLOOKUP($H421,Lists!$L$4:$M$7,2,FALSE)),"",VLOOKUP($H421,Lists!$L$4:$M$7,2,FALSE))</f>
        <v/>
      </c>
      <c r="K421" s="25" t="str">
        <f t="shared" si="7"/>
        <v/>
      </c>
      <c r="L421" s="85" t="str">
        <f>IF(C421="no",VLOOKUP(B421,Lists!$R$4:$Z$17,9, FALSE),"Please enter details here")</f>
        <v>Please enter details here</v>
      </c>
      <c r="M421" s="36" t="str">
        <f>IF(ISERROR(VLOOKUP($E421,Lists!$T$4:$Y$44,5,FALSE)),"",VLOOKUP($E421,Lists!$T$4:$Y$44,5,FALSE))</f>
        <v/>
      </c>
      <c r="N421" s="36" t="str">
        <f>IF(ISERROR(VLOOKUP($E421,Lists!$T$4:$Y$44,6,FALSE)),"",VLOOKUP($E421,Lists!$T$4:$Y$44,6,FALSE))</f>
        <v/>
      </c>
    </row>
    <row r="422" spans="1:14" x14ac:dyDescent="0.25">
      <c r="A422" s="12"/>
      <c r="B422" s="18" t="s">
        <v>784</v>
      </c>
      <c r="C422" s="36" t="s">
        <v>1071</v>
      </c>
      <c r="D422" s="14" t="str">
        <f>IF(ISERROR(VLOOKUP($B422,Lists!$R$4:$S$16,2,FALSE)),"",VLOOKUP($B422,Lists!$R$4:$S$16,2,FALSE))</f>
        <v/>
      </c>
      <c r="E422" s="14" t="s">
        <v>805</v>
      </c>
      <c r="F422" s="14" t="s">
        <v>999</v>
      </c>
      <c r="G422" s="25"/>
      <c r="H422" s="25" t="s">
        <v>1117</v>
      </c>
      <c r="I422" s="92" t="str">
        <f>IF(ISERROR(VLOOKUP($B422&amp;" "&amp;$J422,Lists!$AB$4:$AC$16,2,FALSE)),"",VLOOKUP($B422&amp;" "&amp;$J422,Lists!$AB$4:$AC$16,2,FALSE))</f>
        <v/>
      </c>
      <c r="J422" s="25" t="str">
        <f>IF(ISERROR(VLOOKUP($H422,Lists!$L$4:$M$7,2,FALSE)),"",VLOOKUP($H422,Lists!$L$4:$M$7,2,FALSE))</f>
        <v/>
      </c>
      <c r="K422" s="25" t="str">
        <f t="shared" si="7"/>
        <v/>
      </c>
      <c r="L422" s="85" t="str">
        <f>IF(C422="no",VLOOKUP(B422,Lists!$R$4:$Z$17,9, FALSE),"Please enter details here")</f>
        <v>Please enter details here</v>
      </c>
      <c r="M422" s="36" t="str">
        <f>IF(ISERROR(VLOOKUP($E422,Lists!$T$4:$Y$44,5,FALSE)),"",VLOOKUP($E422,Lists!$T$4:$Y$44,5,FALSE))</f>
        <v/>
      </c>
      <c r="N422" s="36" t="str">
        <f>IF(ISERROR(VLOOKUP($E422,Lists!$T$4:$Y$44,6,FALSE)),"",VLOOKUP($E422,Lists!$T$4:$Y$44,6,FALSE))</f>
        <v/>
      </c>
    </row>
    <row r="423" spans="1:14" x14ac:dyDescent="0.25">
      <c r="A423" s="12"/>
      <c r="B423" s="18" t="s">
        <v>784</v>
      </c>
      <c r="C423" s="36" t="s">
        <v>1071</v>
      </c>
      <c r="D423" s="14" t="str">
        <f>IF(ISERROR(VLOOKUP($B423,Lists!$R$4:$S$16,2,FALSE)),"",VLOOKUP($B423,Lists!$R$4:$S$16,2,FALSE))</f>
        <v/>
      </c>
      <c r="E423" s="14" t="s">
        <v>805</v>
      </c>
      <c r="F423" s="14" t="s">
        <v>999</v>
      </c>
      <c r="G423" s="25"/>
      <c r="H423" s="25" t="s">
        <v>1117</v>
      </c>
      <c r="I423" s="92" t="str">
        <f>IF(ISERROR(VLOOKUP($B423&amp;" "&amp;$J423,Lists!$AB$4:$AC$16,2,FALSE)),"",VLOOKUP($B423&amp;" "&amp;$J423,Lists!$AB$4:$AC$16,2,FALSE))</f>
        <v/>
      </c>
      <c r="J423" s="25" t="str">
        <f>IF(ISERROR(VLOOKUP($H423,Lists!$L$4:$M$7,2,FALSE)),"",VLOOKUP($H423,Lists!$L$4:$M$7,2,FALSE))</f>
        <v/>
      </c>
      <c r="K423" s="25" t="str">
        <f t="shared" si="7"/>
        <v/>
      </c>
      <c r="L423" s="85" t="str">
        <f>IF(C423="no",VLOOKUP(B423,Lists!$R$4:$Z$17,9, FALSE),"Please enter details here")</f>
        <v>Please enter details here</v>
      </c>
      <c r="M423" s="36" t="str">
        <f>IF(ISERROR(VLOOKUP($E423,Lists!$T$4:$Y$44,5,FALSE)),"",VLOOKUP($E423,Lists!$T$4:$Y$44,5,FALSE))</f>
        <v/>
      </c>
      <c r="N423" s="36" t="str">
        <f>IF(ISERROR(VLOOKUP($E423,Lists!$T$4:$Y$44,6,FALSE)),"",VLOOKUP($E423,Lists!$T$4:$Y$44,6,FALSE))</f>
        <v/>
      </c>
    </row>
    <row r="424" spans="1:14" x14ac:dyDescent="0.25">
      <c r="A424" s="12"/>
      <c r="B424" s="18" t="s">
        <v>784</v>
      </c>
      <c r="C424" s="36" t="s">
        <v>1071</v>
      </c>
      <c r="D424" s="14" t="str">
        <f>IF(ISERROR(VLOOKUP($B424,Lists!$R$4:$S$16,2,FALSE)),"",VLOOKUP($B424,Lists!$R$4:$S$16,2,FALSE))</f>
        <v/>
      </c>
      <c r="E424" s="14" t="s">
        <v>805</v>
      </c>
      <c r="F424" s="14" t="s">
        <v>999</v>
      </c>
      <c r="G424" s="25"/>
      <c r="H424" s="25" t="s">
        <v>1117</v>
      </c>
      <c r="I424" s="92" t="str">
        <f>IF(ISERROR(VLOOKUP($B424&amp;" "&amp;$J424,Lists!$AB$4:$AC$16,2,FALSE)),"",VLOOKUP($B424&amp;" "&amp;$J424,Lists!$AB$4:$AC$16,2,FALSE))</f>
        <v/>
      </c>
      <c r="J424" s="25" t="str">
        <f>IF(ISERROR(VLOOKUP($H424,Lists!$L$4:$M$7,2,FALSE)),"",VLOOKUP($H424,Lists!$L$4:$M$7,2,FALSE))</f>
        <v/>
      </c>
      <c r="K424" s="25" t="str">
        <f t="shared" si="7"/>
        <v/>
      </c>
      <c r="L424" s="85" t="str">
        <f>IF(C424="no",VLOOKUP(B424,Lists!$R$4:$Z$17,9, FALSE),"Please enter details here")</f>
        <v>Please enter details here</v>
      </c>
      <c r="M424" s="36" t="str">
        <f>IF(ISERROR(VLOOKUP($E424,Lists!$T$4:$Y$44,5,FALSE)),"",VLOOKUP($E424,Lists!$T$4:$Y$44,5,FALSE))</f>
        <v/>
      </c>
      <c r="N424" s="36" t="str">
        <f>IF(ISERROR(VLOOKUP($E424,Lists!$T$4:$Y$44,6,FALSE)),"",VLOOKUP($E424,Lists!$T$4:$Y$44,6,FALSE))</f>
        <v/>
      </c>
    </row>
    <row r="425" spans="1:14" x14ac:dyDescent="0.25">
      <c r="A425" s="12"/>
      <c r="B425" s="18" t="s">
        <v>784</v>
      </c>
      <c r="C425" s="36" t="s">
        <v>1071</v>
      </c>
      <c r="D425" s="14" t="str">
        <f>IF(ISERROR(VLOOKUP($B425,Lists!$R$4:$S$16,2,FALSE)),"",VLOOKUP($B425,Lists!$R$4:$S$16,2,FALSE))</f>
        <v/>
      </c>
      <c r="E425" s="14" t="s">
        <v>805</v>
      </c>
      <c r="F425" s="14" t="s">
        <v>999</v>
      </c>
      <c r="G425" s="25"/>
      <c r="H425" s="25" t="s">
        <v>1117</v>
      </c>
      <c r="I425" s="92" t="str">
        <f>IF(ISERROR(VLOOKUP($B425&amp;" "&amp;$J425,Lists!$AB$4:$AC$16,2,FALSE)),"",VLOOKUP($B425&amp;" "&amp;$J425,Lists!$AB$4:$AC$16,2,FALSE))</f>
        <v/>
      </c>
      <c r="J425" s="25" t="str">
        <f>IF(ISERROR(VLOOKUP($H425,Lists!$L$4:$M$7,2,FALSE)),"",VLOOKUP($H425,Lists!$L$4:$M$7,2,FALSE))</f>
        <v/>
      </c>
      <c r="K425" s="25" t="str">
        <f t="shared" si="7"/>
        <v/>
      </c>
      <c r="L425" s="85" t="str">
        <f>IF(C425="no",VLOOKUP(B425,Lists!$R$4:$Z$17,9, FALSE),"Please enter details here")</f>
        <v>Please enter details here</v>
      </c>
      <c r="M425" s="36" t="str">
        <f>IF(ISERROR(VLOOKUP($E425,Lists!$T$4:$Y$44,5,FALSE)),"",VLOOKUP($E425,Lists!$T$4:$Y$44,5,FALSE))</f>
        <v/>
      </c>
      <c r="N425" s="36" t="str">
        <f>IF(ISERROR(VLOOKUP($E425,Lists!$T$4:$Y$44,6,FALSE)),"",VLOOKUP($E425,Lists!$T$4:$Y$44,6,FALSE))</f>
        <v/>
      </c>
    </row>
    <row r="426" spans="1:14" x14ac:dyDescent="0.25">
      <c r="A426" s="12"/>
      <c r="B426" s="18" t="s">
        <v>784</v>
      </c>
      <c r="C426" s="36" t="s">
        <v>1071</v>
      </c>
      <c r="D426" s="14" t="str">
        <f>IF(ISERROR(VLOOKUP($B426,Lists!$R$4:$S$16,2,FALSE)),"",VLOOKUP($B426,Lists!$R$4:$S$16,2,FALSE))</f>
        <v/>
      </c>
      <c r="E426" s="14" t="s">
        <v>805</v>
      </c>
      <c r="F426" s="14" t="s">
        <v>999</v>
      </c>
      <c r="G426" s="25"/>
      <c r="H426" s="25" t="s">
        <v>1117</v>
      </c>
      <c r="I426" s="92" t="str">
        <f>IF(ISERROR(VLOOKUP($B426&amp;" "&amp;$J426,Lists!$AB$4:$AC$16,2,FALSE)),"",VLOOKUP($B426&amp;" "&amp;$J426,Lists!$AB$4:$AC$16,2,FALSE))</f>
        <v/>
      </c>
      <c r="J426" s="25" t="str">
        <f>IF(ISERROR(VLOOKUP($H426,Lists!$L$4:$M$7,2,FALSE)),"",VLOOKUP($H426,Lists!$L$4:$M$7,2,FALSE))</f>
        <v/>
      </c>
      <c r="K426" s="25" t="str">
        <f t="shared" si="7"/>
        <v/>
      </c>
      <c r="L426" s="85" t="str">
        <f>IF(C426="no",VLOOKUP(B426,Lists!$R$4:$Z$17,9, FALSE),"Please enter details here")</f>
        <v>Please enter details here</v>
      </c>
      <c r="M426" s="36" t="str">
        <f>IF(ISERROR(VLOOKUP($E426,Lists!$T$4:$Y$44,5,FALSE)),"",VLOOKUP($E426,Lists!$T$4:$Y$44,5,FALSE))</f>
        <v/>
      </c>
      <c r="N426" s="36" t="str">
        <f>IF(ISERROR(VLOOKUP($E426,Lists!$T$4:$Y$44,6,FALSE)),"",VLOOKUP($E426,Lists!$T$4:$Y$44,6,FALSE))</f>
        <v/>
      </c>
    </row>
    <row r="427" spans="1:14" x14ac:dyDescent="0.25">
      <c r="A427" s="12"/>
      <c r="B427" s="18" t="s">
        <v>784</v>
      </c>
      <c r="C427" s="36" t="s">
        <v>1071</v>
      </c>
      <c r="D427" s="14" t="str">
        <f>IF(ISERROR(VLOOKUP($B427,Lists!$R$4:$S$16,2,FALSE)),"",VLOOKUP($B427,Lists!$R$4:$S$16,2,FALSE))</f>
        <v/>
      </c>
      <c r="E427" s="14" t="s">
        <v>805</v>
      </c>
      <c r="F427" s="14" t="s">
        <v>999</v>
      </c>
      <c r="G427" s="25"/>
      <c r="H427" s="25" t="s">
        <v>1117</v>
      </c>
      <c r="I427" s="92" t="str">
        <f>IF(ISERROR(VLOOKUP($B427&amp;" "&amp;$J427,Lists!$AB$4:$AC$16,2,FALSE)),"",VLOOKUP($B427&amp;" "&amp;$J427,Lists!$AB$4:$AC$16,2,FALSE))</f>
        <v/>
      </c>
      <c r="J427" s="25" t="str">
        <f>IF(ISERROR(VLOOKUP($H427,Lists!$L$4:$M$7,2,FALSE)),"",VLOOKUP($H427,Lists!$L$4:$M$7,2,FALSE))</f>
        <v/>
      </c>
      <c r="K427" s="25" t="str">
        <f t="shared" si="7"/>
        <v/>
      </c>
      <c r="L427" s="85" t="str">
        <f>IF(C427="no",VLOOKUP(B427,Lists!$R$4:$Z$17,9, FALSE),"Please enter details here")</f>
        <v>Please enter details here</v>
      </c>
      <c r="M427" s="36" t="str">
        <f>IF(ISERROR(VLOOKUP($E427,Lists!$T$4:$Y$44,5,FALSE)),"",VLOOKUP($E427,Lists!$T$4:$Y$44,5,FALSE))</f>
        <v/>
      </c>
      <c r="N427" s="36" t="str">
        <f>IF(ISERROR(VLOOKUP($E427,Lists!$T$4:$Y$44,6,FALSE)),"",VLOOKUP($E427,Lists!$T$4:$Y$44,6,FALSE))</f>
        <v/>
      </c>
    </row>
    <row r="428" spans="1:14" x14ac:dyDescent="0.25">
      <c r="A428" s="12"/>
      <c r="B428" s="18" t="s">
        <v>784</v>
      </c>
      <c r="C428" s="36" t="s">
        <v>1071</v>
      </c>
      <c r="D428" s="14" t="str">
        <f>IF(ISERROR(VLOOKUP($B428,Lists!$R$4:$S$16,2,FALSE)),"",VLOOKUP($B428,Lists!$R$4:$S$16,2,FALSE))</f>
        <v/>
      </c>
      <c r="E428" s="14" t="s">
        <v>805</v>
      </c>
      <c r="F428" s="14" t="s">
        <v>999</v>
      </c>
      <c r="G428" s="25"/>
      <c r="H428" s="25" t="s">
        <v>1117</v>
      </c>
      <c r="I428" s="92" t="str">
        <f>IF(ISERROR(VLOOKUP($B428&amp;" "&amp;$J428,Lists!$AB$4:$AC$16,2,FALSE)),"",VLOOKUP($B428&amp;" "&amp;$J428,Lists!$AB$4:$AC$16,2,FALSE))</f>
        <v/>
      </c>
      <c r="J428" s="25" t="str">
        <f>IF(ISERROR(VLOOKUP($H428,Lists!$L$4:$M$7,2,FALSE)),"",VLOOKUP($H428,Lists!$L$4:$M$7,2,FALSE))</f>
        <v/>
      </c>
      <c r="K428" s="25" t="str">
        <f t="shared" si="7"/>
        <v/>
      </c>
      <c r="L428" s="85" t="str">
        <f>IF(C428="no",VLOOKUP(B428,Lists!$R$4:$Z$17,9, FALSE),"Please enter details here")</f>
        <v>Please enter details here</v>
      </c>
      <c r="M428" s="36" t="str">
        <f>IF(ISERROR(VLOOKUP($E428,Lists!$T$4:$Y$44,5,FALSE)),"",VLOOKUP($E428,Lists!$T$4:$Y$44,5,FALSE))</f>
        <v/>
      </c>
      <c r="N428" s="36" t="str">
        <f>IF(ISERROR(VLOOKUP($E428,Lists!$T$4:$Y$44,6,FALSE)),"",VLOOKUP($E428,Lists!$T$4:$Y$44,6,FALSE))</f>
        <v/>
      </c>
    </row>
    <row r="429" spans="1:14" x14ac:dyDescent="0.25">
      <c r="A429" s="12"/>
      <c r="B429" s="18" t="s">
        <v>784</v>
      </c>
      <c r="C429" s="36" t="s">
        <v>1071</v>
      </c>
      <c r="D429" s="14" t="str">
        <f>IF(ISERROR(VLOOKUP($B429,Lists!$R$4:$S$16,2,FALSE)),"",VLOOKUP($B429,Lists!$R$4:$S$16,2,FALSE))</f>
        <v/>
      </c>
      <c r="E429" s="14" t="s">
        <v>805</v>
      </c>
      <c r="F429" s="14" t="s">
        <v>999</v>
      </c>
      <c r="G429" s="25"/>
      <c r="H429" s="25" t="s">
        <v>1117</v>
      </c>
      <c r="I429" s="92" t="str">
        <f>IF(ISERROR(VLOOKUP($B429&amp;" "&amp;$J429,Lists!$AB$4:$AC$16,2,FALSE)),"",VLOOKUP($B429&amp;" "&amp;$J429,Lists!$AB$4:$AC$16,2,FALSE))</f>
        <v/>
      </c>
      <c r="J429" s="25" t="str">
        <f>IF(ISERROR(VLOOKUP($H429,Lists!$L$4:$M$7,2,FALSE)),"",VLOOKUP($H429,Lists!$L$4:$M$7,2,FALSE))</f>
        <v/>
      </c>
      <c r="K429" s="25" t="str">
        <f t="shared" si="7"/>
        <v/>
      </c>
      <c r="L429" s="85" t="str">
        <f>IF(C429="no",VLOOKUP(B429,Lists!$R$4:$Z$17,9, FALSE),"Please enter details here")</f>
        <v>Please enter details here</v>
      </c>
      <c r="M429" s="36" t="str">
        <f>IF(ISERROR(VLOOKUP($E429,Lists!$T$4:$Y$44,5,FALSE)),"",VLOOKUP($E429,Lists!$T$4:$Y$44,5,FALSE))</f>
        <v/>
      </c>
      <c r="N429" s="36" t="str">
        <f>IF(ISERROR(VLOOKUP($E429,Lists!$T$4:$Y$44,6,FALSE)),"",VLOOKUP($E429,Lists!$T$4:$Y$44,6,FALSE))</f>
        <v/>
      </c>
    </row>
    <row r="430" spans="1:14" x14ac:dyDescent="0.25">
      <c r="A430" s="12"/>
      <c r="B430" s="18" t="s">
        <v>784</v>
      </c>
      <c r="C430" s="36" t="s">
        <v>1071</v>
      </c>
      <c r="D430" s="14" t="str">
        <f>IF(ISERROR(VLOOKUP($B430,Lists!$R$4:$S$16,2,FALSE)),"",VLOOKUP($B430,Lists!$R$4:$S$16,2,FALSE))</f>
        <v/>
      </c>
      <c r="E430" s="14" t="s">
        <v>805</v>
      </c>
      <c r="F430" s="14" t="s">
        <v>999</v>
      </c>
      <c r="G430" s="25"/>
      <c r="H430" s="25" t="s">
        <v>1117</v>
      </c>
      <c r="I430" s="92" t="str">
        <f>IF(ISERROR(VLOOKUP($B430&amp;" "&amp;$J430,Lists!$AB$4:$AC$16,2,FALSE)),"",VLOOKUP($B430&amp;" "&amp;$J430,Lists!$AB$4:$AC$16,2,FALSE))</f>
        <v/>
      </c>
      <c r="J430" s="25" t="str">
        <f>IF(ISERROR(VLOOKUP($H430,Lists!$L$4:$M$7,2,FALSE)),"",VLOOKUP($H430,Lists!$L$4:$M$7,2,FALSE))</f>
        <v/>
      </c>
      <c r="K430" s="25" t="str">
        <f t="shared" si="7"/>
        <v/>
      </c>
      <c r="L430" s="85" t="str">
        <f>IF(C430="no",VLOOKUP(B430,Lists!$R$4:$Z$17,9, FALSE),"Please enter details here")</f>
        <v>Please enter details here</v>
      </c>
      <c r="M430" s="36" t="str">
        <f>IF(ISERROR(VLOOKUP($E430,Lists!$T$4:$Y$44,5,FALSE)),"",VLOOKUP($E430,Lists!$T$4:$Y$44,5,FALSE))</f>
        <v/>
      </c>
      <c r="N430" s="36" t="str">
        <f>IF(ISERROR(VLOOKUP($E430,Lists!$T$4:$Y$44,6,FALSE)),"",VLOOKUP($E430,Lists!$T$4:$Y$44,6,FALSE))</f>
        <v/>
      </c>
    </row>
    <row r="431" spans="1:14" x14ac:dyDescent="0.25">
      <c r="A431" s="12"/>
      <c r="B431" s="18" t="s">
        <v>784</v>
      </c>
      <c r="C431" s="36" t="s">
        <v>1071</v>
      </c>
      <c r="D431" s="14" t="str">
        <f>IF(ISERROR(VLOOKUP($B431,Lists!$R$4:$S$16,2,FALSE)),"",VLOOKUP($B431,Lists!$R$4:$S$16,2,FALSE))</f>
        <v/>
      </c>
      <c r="E431" s="14" t="s">
        <v>805</v>
      </c>
      <c r="F431" s="14" t="s">
        <v>999</v>
      </c>
      <c r="G431" s="25"/>
      <c r="H431" s="25" t="s">
        <v>1117</v>
      </c>
      <c r="I431" s="92" t="str">
        <f>IF(ISERROR(VLOOKUP($B431&amp;" "&amp;$J431,Lists!$AB$4:$AC$16,2,FALSE)),"",VLOOKUP($B431&amp;" "&amp;$J431,Lists!$AB$4:$AC$16,2,FALSE))</f>
        <v/>
      </c>
      <c r="J431" s="25" t="str">
        <f>IF(ISERROR(VLOOKUP($H431,Lists!$L$4:$M$7,2,FALSE)),"",VLOOKUP($H431,Lists!$L$4:$M$7,2,FALSE))</f>
        <v/>
      </c>
      <c r="K431" s="25" t="str">
        <f t="shared" si="7"/>
        <v/>
      </c>
      <c r="L431" s="85" t="str">
        <f>IF(C431="no",VLOOKUP(B431,Lists!$R$4:$Z$17,9, FALSE),"Please enter details here")</f>
        <v>Please enter details here</v>
      </c>
      <c r="M431" s="36" t="str">
        <f>IF(ISERROR(VLOOKUP($E431,Lists!$T$4:$Y$44,5,FALSE)),"",VLOOKUP($E431,Lists!$T$4:$Y$44,5,FALSE))</f>
        <v/>
      </c>
      <c r="N431" s="36" t="str">
        <f>IF(ISERROR(VLOOKUP($E431,Lists!$T$4:$Y$44,6,FALSE)),"",VLOOKUP($E431,Lists!$T$4:$Y$44,6,FALSE))</f>
        <v/>
      </c>
    </row>
    <row r="432" spans="1:14" x14ac:dyDescent="0.25">
      <c r="A432" s="12"/>
      <c r="B432" s="18" t="s">
        <v>784</v>
      </c>
      <c r="C432" s="36" t="s">
        <v>1071</v>
      </c>
      <c r="D432" s="14" t="str">
        <f>IF(ISERROR(VLOOKUP($B432,Lists!$R$4:$S$16,2,FALSE)),"",VLOOKUP($B432,Lists!$R$4:$S$16,2,FALSE))</f>
        <v/>
      </c>
      <c r="E432" s="14" t="s">
        <v>805</v>
      </c>
      <c r="F432" s="14" t="s">
        <v>999</v>
      </c>
      <c r="G432" s="25"/>
      <c r="H432" s="25" t="s">
        <v>1117</v>
      </c>
      <c r="I432" s="92" t="str">
        <f>IF(ISERROR(VLOOKUP($B432&amp;" "&amp;$J432,Lists!$AB$4:$AC$16,2,FALSE)),"",VLOOKUP($B432&amp;" "&amp;$J432,Lists!$AB$4:$AC$16,2,FALSE))</f>
        <v/>
      </c>
      <c r="J432" s="25" t="str">
        <f>IF(ISERROR(VLOOKUP($H432,Lists!$L$4:$M$7,2,FALSE)),"",VLOOKUP($H432,Lists!$L$4:$M$7,2,FALSE))</f>
        <v/>
      </c>
      <c r="K432" s="25" t="str">
        <f t="shared" si="7"/>
        <v/>
      </c>
      <c r="L432" s="85" t="str">
        <f>IF(C432="no",VLOOKUP(B432,Lists!$R$4:$Z$17,9, FALSE),"Please enter details here")</f>
        <v>Please enter details here</v>
      </c>
      <c r="M432" s="36" t="str">
        <f>IF(ISERROR(VLOOKUP($E432,Lists!$T$4:$Y$44,5,FALSE)),"",VLOOKUP($E432,Lists!$T$4:$Y$44,5,FALSE))</f>
        <v/>
      </c>
      <c r="N432" s="36" t="str">
        <f>IF(ISERROR(VLOOKUP($E432,Lists!$T$4:$Y$44,6,FALSE)),"",VLOOKUP($E432,Lists!$T$4:$Y$44,6,FALSE))</f>
        <v/>
      </c>
    </row>
    <row r="433" spans="1:14" x14ac:dyDescent="0.25">
      <c r="A433" s="12"/>
      <c r="B433" s="18" t="s">
        <v>784</v>
      </c>
      <c r="C433" s="36" t="s">
        <v>1071</v>
      </c>
      <c r="D433" s="14" t="str">
        <f>IF(ISERROR(VLOOKUP($B433,Lists!$R$4:$S$16,2,FALSE)),"",VLOOKUP($B433,Lists!$R$4:$S$16,2,FALSE))</f>
        <v/>
      </c>
      <c r="E433" s="14" t="s">
        <v>805</v>
      </c>
      <c r="F433" s="14" t="s">
        <v>999</v>
      </c>
      <c r="G433" s="25"/>
      <c r="H433" s="25" t="s">
        <v>1117</v>
      </c>
      <c r="I433" s="92" t="str">
        <f>IF(ISERROR(VLOOKUP($B433&amp;" "&amp;$J433,Lists!$AB$4:$AC$16,2,FALSE)),"",VLOOKUP($B433&amp;" "&amp;$J433,Lists!$AB$4:$AC$16,2,FALSE))</f>
        <v/>
      </c>
      <c r="J433" s="25" t="str">
        <f>IF(ISERROR(VLOOKUP($H433,Lists!$L$4:$M$7,2,FALSE)),"",VLOOKUP($H433,Lists!$L$4:$M$7,2,FALSE))</f>
        <v/>
      </c>
      <c r="K433" s="25" t="str">
        <f t="shared" si="7"/>
        <v/>
      </c>
      <c r="L433" s="85" t="str">
        <f>IF(C433="no",VLOOKUP(B433,Lists!$R$4:$Z$17,9, FALSE),"Please enter details here")</f>
        <v>Please enter details here</v>
      </c>
      <c r="M433" s="36" t="str">
        <f>IF(ISERROR(VLOOKUP($E433,Lists!$T$4:$Y$44,5,FALSE)),"",VLOOKUP($E433,Lists!$T$4:$Y$44,5,FALSE))</f>
        <v/>
      </c>
      <c r="N433" s="36" t="str">
        <f>IF(ISERROR(VLOOKUP($E433,Lists!$T$4:$Y$44,6,FALSE)),"",VLOOKUP($E433,Lists!$T$4:$Y$44,6,FALSE))</f>
        <v/>
      </c>
    </row>
    <row r="434" spans="1:14" x14ac:dyDescent="0.25">
      <c r="A434" s="12"/>
      <c r="B434" s="18" t="s">
        <v>784</v>
      </c>
      <c r="C434" s="36" t="s">
        <v>1071</v>
      </c>
      <c r="D434" s="14" t="str">
        <f>IF(ISERROR(VLOOKUP($B434,Lists!$R$4:$S$16,2,FALSE)),"",VLOOKUP($B434,Lists!$R$4:$S$16,2,FALSE))</f>
        <v/>
      </c>
      <c r="E434" s="14" t="s">
        <v>805</v>
      </c>
      <c r="F434" s="14" t="s">
        <v>999</v>
      </c>
      <c r="G434" s="25"/>
      <c r="H434" s="25" t="s">
        <v>1117</v>
      </c>
      <c r="I434" s="92" t="str">
        <f>IF(ISERROR(VLOOKUP($B434&amp;" "&amp;$J434,Lists!$AB$4:$AC$16,2,FALSE)),"",VLOOKUP($B434&amp;" "&amp;$J434,Lists!$AB$4:$AC$16,2,FALSE))</f>
        <v/>
      </c>
      <c r="J434" s="25" t="str">
        <f>IF(ISERROR(VLOOKUP($H434,Lists!$L$4:$M$7,2,FALSE)),"",VLOOKUP($H434,Lists!$L$4:$M$7,2,FALSE))</f>
        <v/>
      </c>
      <c r="K434" s="25" t="str">
        <f t="shared" si="7"/>
        <v/>
      </c>
      <c r="L434" s="85" t="str">
        <f>IF(C434="no",VLOOKUP(B434,Lists!$R$4:$Z$17,9, FALSE),"Please enter details here")</f>
        <v>Please enter details here</v>
      </c>
      <c r="M434" s="36" t="str">
        <f>IF(ISERROR(VLOOKUP($E434,Lists!$T$4:$Y$44,5,FALSE)),"",VLOOKUP($E434,Lists!$T$4:$Y$44,5,FALSE))</f>
        <v/>
      </c>
      <c r="N434" s="36" t="str">
        <f>IF(ISERROR(VLOOKUP($E434,Lists!$T$4:$Y$44,6,FALSE)),"",VLOOKUP($E434,Lists!$T$4:$Y$44,6,FALSE))</f>
        <v/>
      </c>
    </row>
    <row r="435" spans="1:14" x14ac:dyDescent="0.25">
      <c r="A435" s="12"/>
      <c r="B435" s="18" t="s">
        <v>784</v>
      </c>
      <c r="C435" s="36" t="s">
        <v>1071</v>
      </c>
      <c r="D435" s="14" t="str">
        <f>IF(ISERROR(VLOOKUP($B435,Lists!$R$4:$S$16,2,FALSE)),"",VLOOKUP($B435,Lists!$R$4:$S$16,2,FALSE))</f>
        <v/>
      </c>
      <c r="E435" s="14" t="s">
        <v>805</v>
      </c>
      <c r="F435" s="14" t="s">
        <v>999</v>
      </c>
      <c r="G435" s="25"/>
      <c r="H435" s="25" t="s">
        <v>1117</v>
      </c>
      <c r="I435" s="92" t="str">
        <f>IF(ISERROR(VLOOKUP($B435&amp;" "&amp;$J435,Lists!$AB$4:$AC$16,2,FALSE)),"",VLOOKUP($B435&amp;" "&amp;$J435,Lists!$AB$4:$AC$16,2,FALSE))</f>
        <v/>
      </c>
      <c r="J435" s="25" t="str">
        <f>IF(ISERROR(VLOOKUP($H435,Lists!$L$4:$M$7,2,FALSE)),"",VLOOKUP($H435,Lists!$L$4:$M$7,2,FALSE))</f>
        <v/>
      </c>
      <c r="K435" s="25" t="str">
        <f t="shared" si="7"/>
        <v/>
      </c>
      <c r="L435" s="85" t="str">
        <f>IF(C435="no",VLOOKUP(B435,Lists!$R$4:$Z$17,9, FALSE),"Please enter details here")</f>
        <v>Please enter details here</v>
      </c>
      <c r="M435" s="36" t="str">
        <f>IF(ISERROR(VLOOKUP($E435,Lists!$T$4:$Y$44,5,FALSE)),"",VLOOKUP($E435,Lists!$T$4:$Y$44,5,FALSE))</f>
        <v/>
      </c>
      <c r="N435" s="36" t="str">
        <f>IF(ISERROR(VLOOKUP($E435,Lists!$T$4:$Y$44,6,FALSE)),"",VLOOKUP($E435,Lists!$T$4:$Y$44,6,FALSE))</f>
        <v/>
      </c>
    </row>
    <row r="436" spans="1:14" x14ac:dyDescent="0.25">
      <c r="A436" s="12"/>
      <c r="B436" s="18" t="s">
        <v>784</v>
      </c>
      <c r="C436" s="36" t="s">
        <v>1071</v>
      </c>
      <c r="D436" s="14" t="str">
        <f>IF(ISERROR(VLOOKUP($B436,Lists!$R$4:$S$16,2,FALSE)),"",VLOOKUP($B436,Lists!$R$4:$S$16,2,FALSE))</f>
        <v/>
      </c>
      <c r="E436" s="14" t="s">
        <v>805</v>
      </c>
      <c r="F436" s="14" t="s">
        <v>999</v>
      </c>
      <c r="G436" s="25"/>
      <c r="H436" s="25" t="s">
        <v>1117</v>
      </c>
      <c r="I436" s="92" t="str">
        <f>IF(ISERROR(VLOOKUP($B436&amp;" "&amp;$J436,Lists!$AB$4:$AC$16,2,FALSE)),"",VLOOKUP($B436&amp;" "&amp;$J436,Lists!$AB$4:$AC$16,2,FALSE))</f>
        <v/>
      </c>
      <c r="J436" s="25" t="str">
        <f>IF(ISERROR(VLOOKUP($H436,Lists!$L$4:$M$7,2,FALSE)),"",VLOOKUP($H436,Lists!$L$4:$M$7,2,FALSE))</f>
        <v/>
      </c>
      <c r="K436" s="25" t="str">
        <f t="shared" si="7"/>
        <v/>
      </c>
      <c r="L436" s="85" t="str">
        <f>IF(C436="no",VLOOKUP(B436,Lists!$R$4:$Z$17,9, FALSE),"Please enter details here")</f>
        <v>Please enter details here</v>
      </c>
      <c r="M436" s="36" t="str">
        <f>IF(ISERROR(VLOOKUP($E436,Lists!$T$4:$Y$44,5,FALSE)),"",VLOOKUP($E436,Lists!$T$4:$Y$44,5,FALSE))</f>
        <v/>
      </c>
      <c r="N436" s="36" t="str">
        <f>IF(ISERROR(VLOOKUP($E436,Lists!$T$4:$Y$44,6,FALSE)),"",VLOOKUP($E436,Lists!$T$4:$Y$44,6,FALSE))</f>
        <v/>
      </c>
    </row>
    <row r="437" spans="1:14" x14ac:dyDescent="0.25">
      <c r="A437" s="12"/>
      <c r="B437" s="18" t="s">
        <v>784</v>
      </c>
      <c r="C437" s="36" t="s">
        <v>1071</v>
      </c>
      <c r="D437" s="14" t="str">
        <f>IF(ISERROR(VLOOKUP($B437,Lists!$R$4:$S$16,2,FALSE)),"",VLOOKUP($B437,Lists!$R$4:$S$16,2,FALSE))</f>
        <v/>
      </c>
      <c r="E437" s="14" t="s">
        <v>805</v>
      </c>
      <c r="F437" s="14" t="s">
        <v>999</v>
      </c>
      <c r="G437" s="25"/>
      <c r="H437" s="25" t="s">
        <v>1117</v>
      </c>
      <c r="I437" s="92" t="str">
        <f>IF(ISERROR(VLOOKUP($B437&amp;" "&amp;$J437,Lists!$AB$4:$AC$16,2,FALSE)),"",VLOOKUP($B437&amp;" "&amp;$J437,Lists!$AB$4:$AC$16,2,FALSE))</f>
        <v/>
      </c>
      <c r="J437" s="25" t="str">
        <f>IF(ISERROR(VLOOKUP($H437,Lists!$L$4:$M$7,2,FALSE)),"",VLOOKUP($H437,Lists!$L$4:$M$7,2,FALSE))</f>
        <v/>
      </c>
      <c r="K437" s="25" t="str">
        <f t="shared" si="7"/>
        <v/>
      </c>
      <c r="L437" s="85" t="str">
        <f>IF(C437="no",VLOOKUP(B437,Lists!$R$4:$Z$17,9, FALSE),"Please enter details here")</f>
        <v>Please enter details here</v>
      </c>
      <c r="M437" s="36" t="str">
        <f>IF(ISERROR(VLOOKUP($E437,Lists!$T$4:$Y$44,5,FALSE)),"",VLOOKUP($E437,Lists!$T$4:$Y$44,5,FALSE))</f>
        <v/>
      </c>
      <c r="N437" s="36" t="str">
        <f>IF(ISERROR(VLOOKUP($E437,Lists!$T$4:$Y$44,6,FALSE)),"",VLOOKUP($E437,Lists!$T$4:$Y$44,6,FALSE))</f>
        <v/>
      </c>
    </row>
    <row r="438" spans="1:14" x14ac:dyDescent="0.25">
      <c r="A438" s="12"/>
      <c r="B438" s="18" t="s">
        <v>784</v>
      </c>
      <c r="C438" s="36" t="s">
        <v>1071</v>
      </c>
      <c r="D438" s="14" t="str">
        <f>IF(ISERROR(VLOOKUP($B438,Lists!$R$4:$S$16,2,FALSE)),"",VLOOKUP($B438,Lists!$R$4:$S$16,2,FALSE))</f>
        <v/>
      </c>
      <c r="E438" s="14" t="s">
        <v>805</v>
      </c>
      <c r="F438" s="14" t="s">
        <v>999</v>
      </c>
      <c r="G438" s="25"/>
      <c r="H438" s="25" t="s">
        <v>1117</v>
      </c>
      <c r="I438" s="92" t="str">
        <f>IF(ISERROR(VLOOKUP($B438&amp;" "&amp;$J438,Lists!$AB$4:$AC$16,2,FALSE)),"",VLOOKUP($B438&amp;" "&amp;$J438,Lists!$AB$4:$AC$16,2,FALSE))</f>
        <v/>
      </c>
      <c r="J438" s="25" t="str">
        <f>IF(ISERROR(VLOOKUP($H438,Lists!$L$4:$M$7,2,FALSE)),"",VLOOKUP($H438,Lists!$L$4:$M$7,2,FALSE))</f>
        <v/>
      </c>
      <c r="K438" s="25" t="str">
        <f t="shared" si="7"/>
        <v/>
      </c>
      <c r="L438" s="85" t="str">
        <f>IF(C438="no",VLOOKUP(B438,Lists!$R$4:$Z$17,9, FALSE),"Please enter details here")</f>
        <v>Please enter details here</v>
      </c>
      <c r="M438" s="36" t="str">
        <f>IF(ISERROR(VLOOKUP($E438,Lists!$T$4:$Y$44,5,FALSE)),"",VLOOKUP($E438,Lists!$T$4:$Y$44,5,FALSE))</f>
        <v/>
      </c>
      <c r="N438" s="36" t="str">
        <f>IF(ISERROR(VLOOKUP($E438,Lists!$T$4:$Y$44,6,FALSE)),"",VLOOKUP($E438,Lists!$T$4:$Y$44,6,FALSE))</f>
        <v/>
      </c>
    </row>
    <row r="439" spans="1:14" x14ac:dyDescent="0.25">
      <c r="A439" s="12"/>
      <c r="B439" s="18" t="s">
        <v>784</v>
      </c>
      <c r="C439" s="36" t="s">
        <v>1071</v>
      </c>
      <c r="D439" s="14" t="str">
        <f>IF(ISERROR(VLOOKUP($B439,Lists!$R$4:$S$16,2,FALSE)),"",VLOOKUP($B439,Lists!$R$4:$S$16,2,FALSE))</f>
        <v/>
      </c>
      <c r="E439" s="14" t="s">
        <v>805</v>
      </c>
      <c r="F439" s="14" t="s">
        <v>999</v>
      </c>
      <c r="G439" s="25"/>
      <c r="H439" s="25" t="s">
        <v>1117</v>
      </c>
      <c r="I439" s="92" t="str">
        <f>IF(ISERROR(VLOOKUP($B439&amp;" "&amp;$J439,Lists!$AB$4:$AC$16,2,FALSE)),"",VLOOKUP($B439&amp;" "&amp;$J439,Lists!$AB$4:$AC$16,2,FALSE))</f>
        <v/>
      </c>
      <c r="J439" s="25" t="str">
        <f>IF(ISERROR(VLOOKUP($H439,Lists!$L$4:$M$7,2,FALSE)),"",VLOOKUP($H439,Lists!$L$4:$M$7,2,FALSE))</f>
        <v/>
      </c>
      <c r="K439" s="25" t="str">
        <f t="shared" si="7"/>
        <v/>
      </c>
      <c r="L439" s="85" t="str">
        <f>IF(C439="no",VLOOKUP(B439,Lists!$R$4:$Z$17,9, FALSE),"Please enter details here")</f>
        <v>Please enter details here</v>
      </c>
      <c r="M439" s="36" t="str">
        <f>IF(ISERROR(VLOOKUP($E439,Lists!$T$4:$Y$44,5,FALSE)),"",VLOOKUP($E439,Lists!$T$4:$Y$44,5,FALSE))</f>
        <v/>
      </c>
      <c r="N439" s="36" t="str">
        <f>IF(ISERROR(VLOOKUP($E439,Lists!$T$4:$Y$44,6,FALSE)),"",VLOOKUP($E439,Lists!$T$4:$Y$44,6,FALSE))</f>
        <v/>
      </c>
    </row>
    <row r="440" spans="1:14" x14ac:dyDescent="0.25">
      <c r="A440" s="12"/>
      <c r="B440" s="18" t="s">
        <v>784</v>
      </c>
      <c r="C440" s="36" t="s">
        <v>1071</v>
      </c>
      <c r="D440" s="14" t="str">
        <f>IF(ISERROR(VLOOKUP($B440,Lists!$R$4:$S$16,2,FALSE)),"",VLOOKUP($B440,Lists!$R$4:$S$16,2,FALSE))</f>
        <v/>
      </c>
      <c r="E440" s="14" t="s">
        <v>805</v>
      </c>
      <c r="F440" s="14" t="s">
        <v>999</v>
      </c>
      <c r="G440" s="25"/>
      <c r="H440" s="25" t="s">
        <v>1117</v>
      </c>
      <c r="I440" s="92" t="str">
        <f>IF(ISERROR(VLOOKUP($B440&amp;" "&amp;$J440,Lists!$AB$4:$AC$16,2,FALSE)),"",VLOOKUP($B440&amp;" "&amp;$J440,Lists!$AB$4:$AC$16,2,FALSE))</f>
        <v/>
      </c>
      <c r="J440" s="25" t="str">
        <f>IF(ISERROR(VLOOKUP($H440,Lists!$L$4:$M$7,2,FALSE)),"",VLOOKUP($H440,Lists!$L$4:$M$7,2,FALSE))</f>
        <v/>
      </c>
      <c r="K440" s="25" t="str">
        <f t="shared" si="7"/>
        <v/>
      </c>
      <c r="L440" s="85" t="str">
        <f>IF(C440="no",VLOOKUP(B440,Lists!$R$4:$Z$17,9, FALSE),"Please enter details here")</f>
        <v>Please enter details here</v>
      </c>
      <c r="M440" s="36" t="str">
        <f>IF(ISERROR(VLOOKUP($E440,Lists!$T$4:$Y$44,5,FALSE)),"",VLOOKUP($E440,Lists!$T$4:$Y$44,5,FALSE))</f>
        <v/>
      </c>
      <c r="N440" s="36" t="str">
        <f>IF(ISERROR(VLOOKUP($E440,Lists!$T$4:$Y$44,6,FALSE)),"",VLOOKUP($E440,Lists!$T$4:$Y$44,6,FALSE))</f>
        <v/>
      </c>
    </row>
    <row r="441" spans="1:14" x14ac:dyDescent="0.25">
      <c r="A441" s="12"/>
      <c r="B441" s="18" t="s">
        <v>784</v>
      </c>
      <c r="C441" s="36" t="s">
        <v>1071</v>
      </c>
      <c r="D441" s="14" t="str">
        <f>IF(ISERROR(VLOOKUP($B441,Lists!$R$4:$S$16,2,FALSE)),"",VLOOKUP($B441,Lists!$R$4:$S$16,2,FALSE))</f>
        <v/>
      </c>
      <c r="E441" s="14" t="s">
        <v>805</v>
      </c>
      <c r="F441" s="14" t="s">
        <v>999</v>
      </c>
      <c r="G441" s="25"/>
      <c r="H441" s="25" t="s">
        <v>1117</v>
      </c>
      <c r="I441" s="92" t="str">
        <f>IF(ISERROR(VLOOKUP($B441&amp;" "&amp;$J441,Lists!$AB$4:$AC$16,2,FALSE)),"",VLOOKUP($B441&amp;" "&amp;$J441,Lists!$AB$4:$AC$16,2,FALSE))</f>
        <v/>
      </c>
      <c r="J441" s="25" t="str">
        <f>IF(ISERROR(VLOOKUP($H441,Lists!$L$4:$M$7,2,FALSE)),"",VLOOKUP($H441,Lists!$L$4:$M$7,2,FALSE))</f>
        <v/>
      </c>
      <c r="K441" s="25" t="str">
        <f t="shared" si="7"/>
        <v/>
      </c>
      <c r="L441" s="85" t="str">
        <f>IF(C441="no",VLOOKUP(B441,Lists!$R$4:$Z$17,9, FALSE),"Please enter details here")</f>
        <v>Please enter details here</v>
      </c>
      <c r="M441" s="36" t="str">
        <f>IF(ISERROR(VLOOKUP($E441,Lists!$T$4:$Y$44,5,FALSE)),"",VLOOKUP($E441,Lists!$T$4:$Y$44,5,FALSE))</f>
        <v/>
      </c>
      <c r="N441" s="36" t="str">
        <f>IF(ISERROR(VLOOKUP($E441,Lists!$T$4:$Y$44,6,FALSE)),"",VLOOKUP($E441,Lists!$T$4:$Y$44,6,FALSE))</f>
        <v/>
      </c>
    </row>
    <row r="442" spans="1:14" x14ac:dyDescent="0.25">
      <c r="A442" s="12"/>
      <c r="B442" s="18" t="s">
        <v>784</v>
      </c>
      <c r="C442" s="36" t="s">
        <v>1071</v>
      </c>
      <c r="D442" s="14" t="str">
        <f>IF(ISERROR(VLOOKUP($B442,Lists!$R$4:$S$16,2,FALSE)),"",VLOOKUP($B442,Lists!$R$4:$S$16,2,FALSE))</f>
        <v/>
      </c>
      <c r="E442" s="14" t="s">
        <v>805</v>
      </c>
      <c r="F442" s="14" t="s">
        <v>999</v>
      </c>
      <c r="G442" s="25"/>
      <c r="H442" s="25" t="s">
        <v>1117</v>
      </c>
      <c r="I442" s="92" t="str">
        <f>IF(ISERROR(VLOOKUP($B442&amp;" "&amp;$J442,Lists!$AB$4:$AC$16,2,FALSE)),"",VLOOKUP($B442&amp;" "&amp;$J442,Lists!$AB$4:$AC$16,2,FALSE))</f>
        <v/>
      </c>
      <c r="J442" s="25" t="str">
        <f>IF(ISERROR(VLOOKUP($H442,Lists!$L$4:$M$7,2,FALSE)),"",VLOOKUP($H442,Lists!$L$4:$M$7,2,FALSE))</f>
        <v/>
      </c>
      <c r="K442" s="25" t="str">
        <f t="shared" si="7"/>
        <v/>
      </c>
      <c r="L442" s="85" t="str">
        <f>IF(C442="no",VLOOKUP(B442,Lists!$R$4:$Z$17,9, FALSE),"Please enter details here")</f>
        <v>Please enter details here</v>
      </c>
      <c r="M442" s="36" t="str">
        <f>IF(ISERROR(VLOOKUP($E442,Lists!$T$4:$Y$44,5,FALSE)),"",VLOOKUP($E442,Lists!$T$4:$Y$44,5,FALSE))</f>
        <v/>
      </c>
      <c r="N442" s="36" t="str">
        <f>IF(ISERROR(VLOOKUP($E442,Lists!$T$4:$Y$44,6,FALSE)),"",VLOOKUP($E442,Lists!$T$4:$Y$44,6,FALSE))</f>
        <v/>
      </c>
    </row>
    <row r="443" spans="1:14" x14ac:dyDescent="0.25">
      <c r="A443" s="12"/>
      <c r="B443" s="18" t="s">
        <v>784</v>
      </c>
      <c r="C443" s="36" t="s">
        <v>1071</v>
      </c>
      <c r="D443" s="14" t="str">
        <f>IF(ISERROR(VLOOKUP($B443,Lists!$R$4:$S$16,2,FALSE)),"",VLOOKUP($B443,Lists!$R$4:$S$16,2,FALSE))</f>
        <v/>
      </c>
      <c r="E443" s="14" t="s">
        <v>805</v>
      </c>
      <c r="F443" s="14" t="s">
        <v>999</v>
      </c>
      <c r="G443" s="25"/>
      <c r="H443" s="25" t="s">
        <v>1117</v>
      </c>
      <c r="I443" s="92" t="str">
        <f>IF(ISERROR(VLOOKUP($B443&amp;" "&amp;$J443,Lists!$AB$4:$AC$16,2,FALSE)),"",VLOOKUP($B443&amp;" "&amp;$J443,Lists!$AB$4:$AC$16,2,FALSE))</f>
        <v/>
      </c>
      <c r="J443" s="25" t="str">
        <f>IF(ISERROR(VLOOKUP($H443,Lists!$L$4:$M$7,2,FALSE)),"",VLOOKUP($H443,Lists!$L$4:$M$7,2,FALSE))</f>
        <v/>
      </c>
      <c r="K443" s="25" t="str">
        <f t="shared" si="7"/>
        <v/>
      </c>
      <c r="L443" s="85" t="str">
        <f>IF(C443="no",VLOOKUP(B443,Lists!$R$4:$Z$17,9, FALSE),"Please enter details here")</f>
        <v>Please enter details here</v>
      </c>
      <c r="M443" s="36" t="str">
        <f>IF(ISERROR(VLOOKUP($E443,Lists!$T$4:$Y$44,5,FALSE)),"",VLOOKUP($E443,Lists!$T$4:$Y$44,5,FALSE))</f>
        <v/>
      </c>
      <c r="N443" s="36" t="str">
        <f>IF(ISERROR(VLOOKUP($E443,Lists!$T$4:$Y$44,6,FALSE)),"",VLOOKUP($E443,Lists!$T$4:$Y$44,6,FALSE))</f>
        <v/>
      </c>
    </row>
    <row r="444" spans="1:14" x14ac:dyDescent="0.25">
      <c r="A444" s="12"/>
      <c r="B444" s="18" t="s">
        <v>784</v>
      </c>
      <c r="C444" s="36" t="s">
        <v>1071</v>
      </c>
      <c r="D444" s="14" t="str">
        <f>IF(ISERROR(VLOOKUP($B444,Lists!$R$4:$S$16,2,FALSE)),"",VLOOKUP($B444,Lists!$R$4:$S$16,2,FALSE))</f>
        <v/>
      </c>
      <c r="E444" s="14" t="s">
        <v>805</v>
      </c>
      <c r="F444" s="14" t="s">
        <v>999</v>
      </c>
      <c r="G444" s="25"/>
      <c r="H444" s="25" t="s">
        <v>1117</v>
      </c>
      <c r="I444" s="92" t="str">
        <f>IF(ISERROR(VLOOKUP($B444&amp;" "&amp;$J444,Lists!$AB$4:$AC$16,2,FALSE)),"",VLOOKUP($B444&amp;" "&amp;$J444,Lists!$AB$4:$AC$16,2,FALSE))</f>
        <v/>
      </c>
      <c r="J444" s="25" t="str">
        <f>IF(ISERROR(VLOOKUP($H444,Lists!$L$4:$M$7,2,FALSE)),"",VLOOKUP($H444,Lists!$L$4:$M$7,2,FALSE))</f>
        <v/>
      </c>
      <c r="K444" s="25" t="str">
        <f t="shared" si="7"/>
        <v/>
      </c>
      <c r="L444" s="85" t="str">
        <f>IF(C444="no",VLOOKUP(B444,Lists!$R$4:$Z$17,9, FALSE),"Please enter details here")</f>
        <v>Please enter details here</v>
      </c>
      <c r="M444" s="36" t="str">
        <f>IF(ISERROR(VLOOKUP($E444,Lists!$T$4:$Y$44,5,FALSE)),"",VLOOKUP($E444,Lists!$T$4:$Y$44,5,FALSE))</f>
        <v/>
      </c>
      <c r="N444" s="36" t="str">
        <f>IF(ISERROR(VLOOKUP($E444,Lists!$T$4:$Y$44,6,FALSE)),"",VLOOKUP($E444,Lists!$T$4:$Y$44,6,FALSE))</f>
        <v/>
      </c>
    </row>
    <row r="445" spans="1:14" x14ac:dyDescent="0.25">
      <c r="A445" s="12"/>
      <c r="B445" s="18" t="s">
        <v>784</v>
      </c>
      <c r="C445" s="36" t="s">
        <v>1071</v>
      </c>
      <c r="D445" s="14" t="str">
        <f>IF(ISERROR(VLOOKUP($B445,Lists!$R$4:$S$16,2,FALSE)),"",VLOOKUP($B445,Lists!$R$4:$S$16,2,FALSE))</f>
        <v/>
      </c>
      <c r="E445" s="14" t="s">
        <v>805</v>
      </c>
      <c r="F445" s="14" t="s">
        <v>999</v>
      </c>
      <c r="G445" s="25"/>
      <c r="H445" s="25" t="s">
        <v>1117</v>
      </c>
      <c r="I445" s="92" t="str">
        <f>IF(ISERROR(VLOOKUP($B445&amp;" "&amp;$J445,Lists!$AB$4:$AC$16,2,FALSE)),"",VLOOKUP($B445&amp;" "&amp;$J445,Lists!$AB$4:$AC$16,2,FALSE))</f>
        <v/>
      </c>
      <c r="J445" s="25" t="str">
        <f>IF(ISERROR(VLOOKUP($H445,Lists!$L$4:$M$7,2,FALSE)),"",VLOOKUP($H445,Lists!$L$4:$M$7,2,FALSE))</f>
        <v/>
      </c>
      <c r="K445" s="25" t="str">
        <f t="shared" si="7"/>
        <v/>
      </c>
      <c r="L445" s="85" t="str">
        <f>IF(C445="no",VLOOKUP(B445,Lists!$R$4:$Z$17,9, FALSE),"Please enter details here")</f>
        <v>Please enter details here</v>
      </c>
      <c r="M445" s="36" t="str">
        <f>IF(ISERROR(VLOOKUP($E445,Lists!$T$4:$Y$44,5,FALSE)),"",VLOOKUP($E445,Lists!$T$4:$Y$44,5,FALSE))</f>
        <v/>
      </c>
      <c r="N445" s="36" t="str">
        <f>IF(ISERROR(VLOOKUP($E445,Lists!$T$4:$Y$44,6,FALSE)),"",VLOOKUP($E445,Lists!$T$4:$Y$44,6,FALSE))</f>
        <v/>
      </c>
    </row>
    <row r="446" spans="1:14" x14ac:dyDescent="0.25">
      <c r="A446" s="12"/>
      <c r="B446" s="18" t="s">
        <v>784</v>
      </c>
      <c r="C446" s="36" t="s">
        <v>1071</v>
      </c>
      <c r="D446" s="14" t="str">
        <f>IF(ISERROR(VLOOKUP($B446,Lists!$R$4:$S$16,2,FALSE)),"",VLOOKUP($B446,Lists!$R$4:$S$16,2,FALSE))</f>
        <v/>
      </c>
      <c r="E446" s="14" t="s">
        <v>805</v>
      </c>
      <c r="F446" s="14" t="s">
        <v>999</v>
      </c>
      <c r="G446" s="25"/>
      <c r="H446" s="25" t="s">
        <v>1117</v>
      </c>
      <c r="I446" s="92" t="str">
        <f>IF(ISERROR(VLOOKUP($B446&amp;" "&amp;$J446,Lists!$AB$4:$AC$16,2,FALSE)),"",VLOOKUP($B446&amp;" "&amp;$J446,Lists!$AB$4:$AC$16,2,FALSE))</f>
        <v/>
      </c>
      <c r="J446" s="25" t="str">
        <f>IF(ISERROR(VLOOKUP($H446,Lists!$L$4:$M$7,2,FALSE)),"",VLOOKUP($H446,Lists!$L$4:$M$7,2,FALSE))</f>
        <v/>
      </c>
      <c r="K446" s="25" t="str">
        <f t="shared" si="7"/>
        <v/>
      </c>
      <c r="L446" s="85" t="str">
        <f>IF(C446="no",VLOOKUP(B446,Lists!$R$4:$Z$17,9, FALSE),"Please enter details here")</f>
        <v>Please enter details here</v>
      </c>
      <c r="M446" s="36" t="str">
        <f>IF(ISERROR(VLOOKUP($E446,Lists!$T$4:$Y$44,5,FALSE)),"",VLOOKUP($E446,Lists!$T$4:$Y$44,5,FALSE))</f>
        <v/>
      </c>
      <c r="N446" s="36" t="str">
        <f>IF(ISERROR(VLOOKUP($E446,Lists!$T$4:$Y$44,6,FALSE)),"",VLOOKUP($E446,Lists!$T$4:$Y$44,6,FALSE))</f>
        <v/>
      </c>
    </row>
    <row r="447" spans="1:14" x14ac:dyDescent="0.25">
      <c r="A447" s="12"/>
      <c r="B447" s="18" t="s">
        <v>784</v>
      </c>
      <c r="C447" s="36" t="s">
        <v>1071</v>
      </c>
      <c r="D447" s="14" t="str">
        <f>IF(ISERROR(VLOOKUP($B447,Lists!$R$4:$S$16,2,FALSE)),"",VLOOKUP($B447,Lists!$R$4:$S$16,2,FALSE))</f>
        <v/>
      </c>
      <c r="E447" s="14" t="s">
        <v>805</v>
      </c>
      <c r="F447" s="14" t="s">
        <v>999</v>
      </c>
      <c r="G447" s="25"/>
      <c r="H447" s="25" t="s">
        <v>1117</v>
      </c>
      <c r="I447" s="92" t="str">
        <f>IF(ISERROR(VLOOKUP($B447&amp;" "&amp;$J447,Lists!$AB$4:$AC$16,2,FALSE)),"",VLOOKUP($B447&amp;" "&amp;$J447,Lists!$AB$4:$AC$16,2,FALSE))</f>
        <v/>
      </c>
      <c r="J447" s="25" t="str">
        <f>IF(ISERROR(VLOOKUP($H447,Lists!$L$4:$M$7,2,FALSE)),"",VLOOKUP($H447,Lists!$L$4:$M$7,2,FALSE))</f>
        <v/>
      </c>
      <c r="K447" s="25" t="str">
        <f t="shared" si="7"/>
        <v/>
      </c>
      <c r="L447" s="85" t="str">
        <f>IF(C447="no",VLOOKUP(B447,Lists!$R$4:$Z$17,9, FALSE),"Please enter details here")</f>
        <v>Please enter details here</v>
      </c>
      <c r="M447" s="36" t="str">
        <f>IF(ISERROR(VLOOKUP($E447,Lists!$T$4:$Y$44,5,FALSE)),"",VLOOKUP($E447,Lists!$T$4:$Y$44,5,FALSE))</f>
        <v/>
      </c>
      <c r="N447" s="36" t="str">
        <f>IF(ISERROR(VLOOKUP($E447,Lists!$T$4:$Y$44,6,FALSE)),"",VLOOKUP($E447,Lists!$T$4:$Y$44,6,FALSE))</f>
        <v/>
      </c>
    </row>
    <row r="448" spans="1:14" x14ac:dyDescent="0.25">
      <c r="A448" s="12"/>
      <c r="B448" s="18" t="s">
        <v>784</v>
      </c>
      <c r="C448" s="36" t="s">
        <v>1071</v>
      </c>
      <c r="D448" s="14" t="str">
        <f>IF(ISERROR(VLOOKUP($B448,Lists!$R$4:$S$16,2,FALSE)),"",VLOOKUP($B448,Lists!$R$4:$S$16,2,FALSE))</f>
        <v/>
      </c>
      <c r="E448" s="14" t="s">
        <v>805</v>
      </c>
      <c r="F448" s="14" t="s">
        <v>999</v>
      </c>
      <c r="G448" s="25"/>
      <c r="H448" s="25" t="s">
        <v>1117</v>
      </c>
      <c r="I448" s="92" t="str">
        <f>IF(ISERROR(VLOOKUP($B448&amp;" "&amp;$J448,Lists!$AB$4:$AC$16,2,FALSE)),"",VLOOKUP($B448&amp;" "&amp;$J448,Lists!$AB$4:$AC$16,2,FALSE))</f>
        <v/>
      </c>
      <c r="J448" s="25" t="str">
        <f>IF(ISERROR(VLOOKUP($H448,Lists!$L$4:$M$7,2,FALSE)),"",VLOOKUP($H448,Lists!$L$4:$M$7,2,FALSE))</f>
        <v/>
      </c>
      <c r="K448" s="25" t="str">
        <f t="shared" si="7"/>
        <v/>
      </c>
      <c r="L448" s="85" t="str">
        <f>IF(C448="no",VLOOKUP(B448,Lists!$R$4:$Z$17,9, FALSE),"Please enter details here")</f>
        <v>Please enter details here</v>
      </c>
      <c r="M448" s="36" t="str">
        <f>IF(ISERROR(VLOOKUP($E448,Lists!$T$4:$Y$44,5,FALSE)),"",VLOOKUP($E448,Lists!$T$4:$Y$44,5,FALSE))</f>
        <v/>
      </c>
      <c r="N448" s="36" t="str">
        <f>IF(ISERROR(VLOOKUP($E448,Lists!$T$4:$Y$44,6,FALSE)),"",VLOOKUP($E448,Lists!$T$4:$Y$44,6,FALSE))</f>
        <v/>
      </c>
    </row>
    <row r="449" spans="1:14" x14ac:dyDescent="0.25">
      <c r="A449" s="12"/>
      <c r="B449" s="18" t="s">
        <v>784</v>
      </c>
      <c r="C449" s="36" t="s">
        <v>1071</v>
      </c>
      <c r="D449" s="14" t="str">
        <f>IF(ISERROR(VLOOKUP($B449,Lists!$R$4:$S$16,2,FALSE)),"",VLOOKUP($B449,Lists!$R$4:$S$16,2,FALSE))</f>
        <v/>
      </c>
      <c r="E449" s="14" t="s">
        <v>805</v>
      </c>
      <c r="F449" s="14" t="s">
        <v>999</v>
      </c>
      <c r="G449" s="25"/>
      <c r="H449" s="25" t="s">
        <v>1117</v>
      </c>
      <c r="I449" s="92" t="str">
        <f>IF(ISERROR(VLOOKUP($B449&amp;" "&amp;$J449,Lists!$AB$4:$AC$16,2,FALSE)),"",VLOOKUP($B449&amp;" "&amp;$J449,Lists!$AB$4:$AC$16,2,FALSE))</f>
        <v/>
      </c>
      <c r="J449" s="25" t="str">
        <f>IF(ISERROR(VLOOKUP($H449,Lists!$L$4:$M$7,2,FALSE)),"",VLOOKUP($H449,Lists!$L$4:$M$7,2,FALSE))</f>
        <v/>
      </c>
      <c r="K449" s="25" t="str">
        <f t="shared" si="7"/>
        <v/>
      </c>
      <c r="L449" s="85" t="str">
        <f>IF(C449="no",VLOOKUP(B449,Lists!$R$4:$Z$17,9, FALSE),"Please enter details here")</f>
        <v>Please enter details here</v>
      </c>
      <c r="M449" s="36" t="str">
        <f>IF(ISERROR(VLOOKUP($E449,Lists!$T$4:$Y$44,5,FALSE)),"",VLOOKUP($E449,Lists!$T$4:$Y$44,5,FALSE))</f>
        <v/>
      </c>
      <c r="N449" s="36" t="str">
        <f>IF(ISERROR(VLOOKUP($E449,Lists!$T$4:$Y$44,6,FALSE)),"",VLOOKUP($E449,Lists!$T$4:$Y$44,6,FALSE))</f>
        <v/>
      </c>
    </row>
    <row r="450" spans="1:14" x14ac:dyDescent="0.25">
      <c r="A450" s="12"/>
      <c r="B450" s="18" t="s">
        <v>784</v>
      </c>
      <c r="C450" s="36" t="s">
        <v>1071</v>
      </c>
      <c r="D450" s="14" t="str">
        <f>IF(ISERROR(VLOOKUP($B450,Lists!$R$4:$S$16,2,FALSE)),"",VLOOKUP($B450,Lists!$R$4:$S$16,2,FALSE))</f>
        <v/>
      </c>
      <c r="E450" s="14" t="s">
        <v>805</v>
      </c>
      <c r="F450" s="14" t="s">
        <v>999</v>
      </c>
      <c r="G450" s="25"/>
      <c r="H450" s="25" t="s">
        <v>1117</v>
      </c>
      <c r="I450" s="92" t="str">
        <f>IF(ISERROR(VLOOKUP($B450&amp;" "&amp;$J450,Lists!$AB$4:$AC$16,2,FALSE)),"",VLOOKUP($B450&amp;" "&amp;$J450,Lists!$AB$4:$AC$16,2,FALSE))</f>
        <v/>
      </c>
      <c r="J450" s="25" t="str">
        <f>IF(ISERROR(VLOOKUP($H450,Lists!$L$4:$M$7,2,FALSE)),"",VLOOKUP($H450,Lists!$L$4:$M$7,2,FALSE))</f>
        <v/>
      </c>
      <c r="K450" s="25" t="str">
        <f t="shared" si="7"/>
        <v/>
      </c>
      <c r="L450" s="85" t="str">
        <f>IF(C450="no",VLOOKUP(B450,Lists!$R$4:$Z$17,9, FALSE),"Please enter details here")</f>
        <v>Please enter details here</v>
      </c>
      <c r="M450" s="36" t="str">
        <f>IF(ISERROR(VLOOKUP($E450,Lists!$T$4:$Y$44,5,FALSE)),"",VLOOKUP($E450,Lists!$T$4:$Y$44,5,FALSE))</f>
        <v/>
      </c>
      <c r="N450" s="36" t="str">
        <f>IF(ISERROR(VLOOKUP($E450,Lists!$T$4:$Y$44,6,FALSE)),"",VLOOKUP($E450,Lists!$T$4:$Y$44,6,FALSE))</f>
        <v/>
      </c>
    </row>
    <row r="451" spans="1:14" x14ac:dyDescent="0.25">
      <c r="A451" s="12"/>
      <c r="B451" s="18" t="s">
        <v>784</v>
      </c>
      <c r="C451" s="36" t="s">
        <v>1071</v>
      </c>
      <c r="D451" s="14" t="str">
        <f>IF(ISERROR(VLOOKUP($B451,Lists!$R$4:$S$16,2,FALSE)),"",VLOOKUP($B451,Lists!$R$4:$S$16,2,FALSE))</f>
        <v/>
      </c>
      <c r="E451" s="14" t="s">
        <v>805</v>
      </c>
      <c r="F451" s="14" t="s">
        <v>999</v>
      </c>
      <c r="G451" s="25"/>
      <c r="H451" s="25" t="s">
        <v>1117</v>
      </c>
      <c r="I451" s="92" t="str">
        <f>IF(ISERROR(VLOOKUP($B451&amp;" "&amp;$J451,Lists!$AB$4:$AC$16,2,FALSE)),"",VLOOKUP($B451&amp;" "&amp;$J451,Lists!$AB$4:$AC$16,2,FALSE))</f>
        <v/>
      </c>
      <c r="J451" s="25" t="str">
        <f>IF(ISERROR(VLOOKUP($H451,Lists!$L$4:$M$7,2,FALSE)),"",VLOOKUP($H451,Lists!$L$4:$M$7,2,FALSE))</f>
        <v/>
      </c>
      <c r="K451" s="25" t="str">
        <f t="shared" si="7"/>
        <v/>
      </c>
      <c r="L451" s="85" t="str">
        <f>IF(C451="no",VLOOKUP(B451,Lists!$R$4:$Z$17,9, FALSE),"Please enter details here")</f>
        <v>Please enter details here</v>
      </c>
      <c r="M451" s="36" t="str">
        <f>IF(ISERROR(VLOOKUP($E451,Lists!$T$4:$Y$44,5,FALSE)),"",VLOOKUP($E451,Lists!$T$4:$Y$44,5,FALSE))</f>
        <v/>
      </c>
      <c r="N451" s="36" t="str">
        <f>IF(ISERROR(VLOOKUP($E451,Lists!$T$4:$Y$44,6,FALSE)),"",VLOOKUP($E451,Lists!$T$4:$Y$44,6,FALSE))</f>
        <v/>
      </c>
    </row>
    <row r="452" spans="1:14" x14ac:dyDescent="0.25">
      <c r="A452" s="12"/>
      <c r="B452" s="18" t="s">
        <v>784</v>
      </c>
      <c r="C452" s="36" t="s">
        <v>1071</v>
      </c>
      <c r="D452" s="14" t="str">
        <f>IF(ISERROR(VLOOKUP($B452,Lists!$R$4:$S$16,2,FALSE)),"",VLOOKUP($B452,Lists!$R$4:$S$16,2,FALSE))</f>
        <v/>
      </c>
      <c r="E452" s="14" t="s">
        <v>805</v>
      </c>
      <c r="F452" s="14" t="s">
        <v>999</v>
      </c>
      <c r="G452" s="25"/>
      <c r="H452" s="25" t="s">
        <v>1117</v>
      </c>
      <c r="I452" s="92" t="str">
        <f>IF(ISERROR(VLOOKUP($B452&amp;" "&amp;$J452,Lists!$AB$4:$AC$16,2,FALSE)),"",VLOOKUP($B452&amp;" "&amp;$J452,Lists!$AB$4:$AC$16,2,FALSE))</f>
        <v/>
      </c>
      <c r="J452" s="25" t="str">
        <f>IF(ISERROR(VLOOKUP($H452,Lists!$L$4:$M$7,2,FALSE)),"",VLOOKUP($H452,Lists!$L$4:$M$7,2,FALSE))</f>
        <v/>
      </c>
      <c r="K452" s="25" t="str">
        <f t="shared" si="7"/>
        <v/>
      </c>
      <c r="L452" s="85" t="str">
        <f>IF(C452="no",VLOOKUP(B452,Lists!$R$4:$Z$17,9, FALSE),"Please enter details here")</f>
        <v>Please enter details here</v>
      </c>
      <c r="M452" s="36" t="str">
        <f>IF(ISERROR(VLOOKUP($E452,Lists!$T$4:$Y$44,5,FALSE)),"",VLOOKUP($E452,Lists!$T$4:$Y$44,5,FALSE))</f>
        <v/>
      </c>
      <c r="N452" s="36" t="str">
        <f>IF(ISERROR(VLOOKUP($E452,Lists!$T$4:$Y$44,6,FALSE)),"",VLOOKUP($E452,Lists!$T$4:$Y$44,6,FALSE))</f>
        <v/>
      </c>
    </row>
    <row r="453" spans="1:14" x14ac:dyDescent="0.25">
      <c r="A453" s="12"/>
      <c r="B453" s="18" t="s">
        <v>784</v>
      </c>
      <c r="C453" s="36" t="s">
        <v>1071</v>
      </c>
      <c r="D453" s="14" t="str">
        <f>IF(ISERROR(VLOOKUP($B453,Lists!$R$4:$S$16,2,FALSE)),"",VLOOKUP($B453,Lists!$R$4:$S$16,2,FALSE))</f>
        <v/>
      </c>
      <c r="E453" s="14" t="s">
        <v>805</v>
      </c>
      <c r="F453" s="14" t="s">
        <v>999</v>
      </c>
      <c r="G453" s="25"/>
      <c r="H453" s="25" t="s">
        <v>1117</v>
      </c>
      <c r="I453" s="92" t="str">
        <f>IF(ISERROR(VLOOKUP($B453&amp;" "&amp;$J453,Lists!$AB$4:$AC$16,2,FALSE)),"",VLOOKUP($B453&amp;" "&amp;$J453,Lists!$AB$4:$AC$16,2,FALSE))</f>
        <v/>
      </c>
      <c r="J453" s="25" t="str">
        <f>IF(ISERROR(VLOOKUP($H453,Lists!$L$4:$M$7,2,FALSE)),"",VLOOKUP($H453,Lists!$L$4:$M$7,2,FALSE))</f>
        <v/>
      </c>
      <c r="K453" s="25" t="str">
        <f t="shared" si="7"/>
        <v/>
      </c>
      <c r="L453" s="85" t="str">
        <f>IF(C453="no",VLOOKUP(B453,Lists!$R$4:$Z$17,9, FALSE),"Please enter details here")</f>
        <v>Please enter details here</v>
      </c>
      <c r="M453" s="36" t="str">
        <f>IF(ISERROR(VLOOKUP($E453,Lists!$T$4:$Y$44,5,FALSE)),"",VLOOKUP($E453,Lists!$T$4:$Y$44,5,FALSE))</f>
        <v/>
      </c>
      <c r="N453" s="36" t="str">
        <f>IF(ISERROR(VLOOKUP($E453,Lists!$T$4:$Y$44,6,FALSE)),"",VLOOKUP($E453,Lists!$T$4:$Y$44,6,FALSE))</f>
        <v/>
      </c>
    </row>
    <row r="454" spans="1:14" x14ac:dyDescent="0.25">
      <c r="A454" s="12"/>
      <c r="B454" s="18" t="s">
        <v>784</v>
      </c>
      <c r="C454" s="36" t="s">
        <v>1071</v>
      </c>
      <c r="D454" s="14" t="str">
        <f>IF(ISERROR(VLOOKUP($B454,Lists!$R$4:$S$16,2,FALSE)),"",VLOOKUP($B454,Lists!$R$4:$S$16,2,FALSE))</f>
        <v/>
      </c>
      <c r="E454" s="14" t="s">
        <v>805</v>
      </c>
      <c r="F454" s="14" t="s">
        <v>999</v>
      </c>
      <c r="G454" s="25"/>
      <c r="H454" s="25" t="s">
        <v>1117</v>
      </c>
      <c r="I454" s="92" t="str">
        <f>IF(ISERROR(VLOOKUP($B454&amp;" "&amp;$J454,Lists!$AB$4:$AC$16,2,FALSE)),"",VLOOKUP($B454&amp;" "&amp;$J454,Lists!$AB$4:$AC$16,2,FALSE))</f>
        <v/>
      </c>
      <c r="J454" s="25" t="str">
        <f>IF(ISERROR(VLOOKUP($H454,Lists!$L$4:$M$7,2,FALSE)),"",VLOOKUP($H454,Lists!$L$4:$M$7,2,FALSE))</f>
        <v/>
      </c>
      <c r="K454" s="25" t="str">
        <f t="shared" si="7"/>
        <v/>
      </c>
      <c r="L454" s="85" t="str">
        <f>IF(C454="no",VLOOKUP(B454,Lists!$R$4:$Z$17,9, FALSE),"Please enter details here")</f>
        <v>Please enter details here</v>
      </c>
      <c r="M454" s="36" t="str">
        <f>IF(ISERROR(VLOOKUP($E454,Lists!$T$4:$Y$44,5,FALSE)),"",VLOOKUP($E454,Lists!$T$4:$Y$44,5,FALSE))</f>
        <v/>
      </c>
      <c r="N454" s="36" t="str">
        <f>IF(ISERROR(VLOOKUP($E454,Lists!$T$4:$Y$44,6,FALSE)),"",VLOOKUP($E454,Lists!$T$4:$Y$44,6,FALSE))</f>
        <v/>
      </c>
    </row>
    <row r="455" spans="1:14" x14ac:dyDescent="0.25">
      <c r="A455" s="12"/>
      <c r="B455" s="18" t="s">
        <v>784</v>
      </c>
      <c r="C455" s="36" t="s">
        <v>1071</v>
      </c>
      <c r="D455" s="14" t="str">
        <f>IF(ISERROR(VLOOKUP($B455,Lists!$R$4:$S$16,2,FALSE)),"",VLOOKUP($B455,Lists!$R$4:$S$16,2,FALSE))</f>
        <v/>
      </c>
      <c r="E455" s="14" t="s">
        <v>805</v>
      </c>
      <c r="F455" s="14" t="s">
        <v>999</v>
      </c>
      <c r="G455" s="25"/>
      <c r="H455" s="25" t="s">
        <v>1117</v>
      </c>
      <c r="I455" s="92" t="str">
        <f>IF(ISERROR(VLOOKUP($B455&amp;" "&amp;$J455,Lists!$AB$4:$AC$16,2,FALSE)),"",VLOOKUP($B455&amp;" "&amp;$J455,Lists!$AB$4:$AC$16,2,FALSE))</f>
        <v/>
      </c>
      <c r="J455" s="25" t="str">
        <f>IF(ISERROR(VLOOKUP($H455,Lists!$L$4:$M$7,2,FALSE)),"",VLOOKUP($H455,Lists!$L$4:$M$7,2,FALSE))</f>
        <v/>
      </c>
      <c r="K455" s="25" t="str">
        <f t="shared" si="7"/>
        <v/>
      </c>
      <c r="L455" s="85" t="str">
        <f>IF(C455="no",VLOOKUP(B455,Lists!$R$4:$Z$17,9, FALSE),"Please enter details here")</f>
        <v>Please enter details here</v>
      </c>
      <c r="M455" s="36" t="str">
        <f>IF(ISERROR(VLOOKUP($E455,Lists!$T$4:$Y$44,5,FALSE)),"",VLOOKUP($E455,Lists!$T$4:$Y$44,5,FALSE))</f>
        <v/>
      </c>
      <c r="N455" s="36" t="str">
        <f>IF(ISERROR(VLOOKUP($E455,Lists!$T$4:$Y$44,6,FALSE)),"",VLOOKUP($E455,Lists!$T$4:$Y$44,6,FALSE))</f>
        <v/>
      </c>
    </row>
    <row r="456" spans="1:14" x14ac:dyDescent="0.25">
      <c r="A456" s="12"/>
      <c r="B456" s="18" t="s">
        <v>784</v>
      </c>
      <c r="C456" s="36" t="s">
        <v>1071</v>
      </c>
      <c r="D456" s="14" t="str">
        <f>IF(ISERROR(VLOOKUP($B456,Lists!$R$4:$S$16,2,FALSE)),"",VLOOKUP($B456,Lists!$R$4:$S$16,2,FALSE))</f>
        <v/>
      </c>
      <c r="E456" s="14" t="s">
        <v>805</v>
      </c>
      <c r="F456" s="14" t="s">
        <v>999</v>
      </c>
      <c r="G456" s="25"/>
      <c r="H456" s="25" t="s">
        <v>1117</v>
      </c>
      <c r="I456" s="92" t="str">
        <f>IF(ISERROR(VLOOKUP($B456&amp;" "&amp;$J456,Lists!$AB$4:$AC$16,2,FALSE)),"",VLOOKUP($B456&amp;" "&amp;$J456,Lists!$AB$4:$AC$16,2,FALSE))</f>
        <v/>
      </c>
      <c r="J456" s="25" t="str">
        <f>IF(ISERROR(VLOOKUP($H456,Lists!$L$4:$M$7,2,FALSE)),"",VLOOKUP($H456,Lists!$L$4:$M$7,2,FALSE))</f>
        <v/>
      </c>
      <c r="K456" s="25" t="str">
        <f t="shared" ref="K456:K519" si="8">IF(ISERROR(G456*I456),"",G456*I456)</f>
        <v/>
      </c>
      <c r="L456" s="85" t="str">
        <f>IF(C456="no",VLOOKUP(B456,Lists!$R$4:$Z$17,9, FALSE),"Please enter details here")</f>
        <v>Please enter details here</v>
      </c>
      <c r="M456" s="36" t="str">
        <f>IF(ISERROR(VLOOKUP($E456,Lists!$T$4:$Y$44,5,FALSE)),"",VLOOKUP($E456,Lists!$T$4:$Y$44,5,FALSE))</f>
        <v/>
      </c>
      <c r="N456" s="36" t="str">
        <f>IF(ISERROR(VLOOKUP($E456,Lists!$T$4:$Y$44,6,FALSE)),"",VLOOKUP($E456,Lists!$T$4:$Y$44,6,FALSE))</f>
        <v/>
      </c>
    </row>
    <row r="457" spans="1:14" x14ac:dyDescent="0.25">
      <c r="A457" s="12"/>
      <c r="B457" s="18" t="s">
        <v>784</v>
      </c>
      <c r="C457" s="36" t="s">
        <v>1071</v>
      </c>
      <c r="D457" s="14" t="str">
        <f>IF(ISERROR(VLOOKUP($B457,Lists!$R$4:$S$16,2,FALSE)),"",VLOOKUP($B457,Lists!$R$4:$S$16,2,FALSE))</f>
        <v/>
      </c>
      <c r="E457" s="14" t="s">
        <v>805</v>
      </c>
      <c r="F457" s="14" t="s">
        <v>999</v>
      </c>
      <c r="G457" s="25"/>
      <c r="H457" s="25" t="s">
        <v>1117</v>
      </c>
      <c r="I457" s="92" t="str">
        <f>IF(ISERROR(VLOOKUP($B457&amp;" "&amp;$J457,Lists!$AB$4:$AC$16,2,FALSE)),"",VLOOKUP($B457&amp;" "&amp;$J457,Lists!$AB$4:$AC$16,2,FALSE))</f>
        <v/>
      </c>
      <c r="J457" s="25" t="str">
        <f>IF(ISERROR(VLOOKUP($H457,Lists!$L$4:$M$7,2,FALSE)),"",VLOOKUP($H457,Lists!$L$4:$M$7,2,FALSE))</f>
        <v/>
      </c>
      <c r="K457" s="25" t="str">
        <f t="shared" si="8"/>
        <v/>
      </c>
      <c r="L457" s="85" t="str">
        <f>IF(C457="no",VLOOKUP(B457,Lists!$R$4:$Z$17,9, FALSE),"Please enter details here")</f>
        <v>Please enter details here</v>
      </c>
      <c r="M457" s="36" t="str">
        <f>IF(ISERROR(VLOOKUP($E457,Lists!$T$4:$Y$44,5,FALSE)),"",VLOOKUP($E457,Lists!$T$4:$Y$44,5,FALSE))</f>
        <v/>
      </c>
      <c r="N457" s="36" t="str">
        <f>IF(ISERROR(VLOOKUP($E457,Lists!$T$4:$Y$44,6,FALSE)),"",VLOOKUP($E457,Lists!$T$4:$Y$44,6,FALSE))</f>
        <v/>
      </c>
    </row>
    <row r="458" spans="1:14" x14ac:dyDescent="0.25">
      <c r="A458" s="12"/>
      <c r="B458" s="18" t="s">
        <v>784</v>
      </c>
      <c r="C458" s="36" t="s">
        <v>1071</v>
      </c>
      <c r="D458" s="14" t="str">
        <f>IF(ISERROR(VLOOKUP($B458,Lists!$R$4:$S$16,2,FALSE)),"",VLOOKUP($B458,Lists!$R$4:$S$16,2,FALSE))</f>
        <v/>
      </c>
      <c r="E458" s="14" t="s">
        <v>805</v>
      </c>
      <c r="F458" s="14" t="s">
        <v>999</v>
      </c>
      <c r="G458" s="25"/>
      <c r="H458" s="25" t="s">
        <v>1117</v>
      </c>
      <c r="I458" s="92" t="str">
        <f>IF(ISERROR(VLOOKUP($B458&amp;" "&amp;$J458,Lists!$AB$4:$AC$16,2,FALSE)),"",VLOOKUP($B458&amp;" "&amp;$J458,Lists!$AB$4:$AC$16,2,FALSE))</f>
        <v/>
      </c>
      <c r="J458" s="25" t="str">
        <f>IF(ISERROR(VLOOKUP($H458,Lists!$L$4:$M$7,2,FALSE)),"",VLOOKUP($H458,Lists!$L$4:$M$7,2,FALSE))</f>
        <v/>
      </c>
      <c r="K458" s="25" t="str">
        <f t="shared" si="8"/>
        <v/>
      </c>
      <c r="L458" s="85" t="str">
        <f>IF(C458="no",VLOOKUP(B458,Lists!$R$4:$Z$17,9, FALSE),"Please enter details here")</f>
        <v>Please enter details here</v>
      </c>
      <c r="M458" s="36" t="str">
        <f>IF(ISERROR(VLOOKUP($E458,Lists!$T$4:$Y$44,5,FALSE)),"",VLOOKUP($E458,Lists!$T$4:$Y$44,5,FALSE))</f>
        <v/>
      </c>
      <c r="N458" s="36" t="str">
        <f>IF(ISERROR(VLOOKUP($E458,Lists!$T$4:$Y$44,6,FALSE)),"",VLOOKUP($E458,Lists!$T$4:$Y$44,6,FALSE))</f>
        <v/>
      </c>
    </row>
    <row r="459" spans="1:14" x14ac:dyDescent="0.25">
      <c r="A459" s="12"/>
      <c r="B459" s="18" t="s">
        <v>784</v>
      </c>
      <c r="C459" s="36" t="s">
        <v>1071</v>
      </c>
      <c r="D459" s="14" t="str">
        <f>IF(ISERROR(VLOOKUP($B459,Lists!$R$4:$S$16,2,FALSE)),"",VLOOKUP($B459,Lists!$R$4:$S$16,2,FALSE))</f>
        <v/>
      </c>
      <c r="E459" s="14" t="s">
        <v>805</v>
      </c>
      <c r="F459" s="14" t="s">
        <v>999</v>
      </c>
      <c r="G459" s="25"/>
      <c r="H459" s="25" t="s">
        <v>1117</v>
      </c>
      <c r="I459" s="92" t="str">
        <f>IF(ISERROR(VLOOKUP($B459&amp;" "&amp;$J459,Lists!$AB$4:$AC$16,2,FALSE)),"",VLOOKUP($B459&amp;" "&amp;$J459,Lists!$AB$4:$AC$16,2,FALSE))</f>
        <v/>
      </c>
      <c r="J459" s="25" t="str">
        <f>IF(ISERROR(VLOOKUP($H459,Lists!$L$4:$M$7,2,FALSE)),"",VLOOKUP($H459,Lists!$L$4:$M$7,2,FALSE))</f>
        <v/>
      </c>
      <c r="K459" s="25" t="str">
        <f t="shared" si="8"/>
        <v/>
      </c>
      <c r="L459" s="85" t="str">
        <f>IF(C459="no",VLOOKUP(B459,Lists!$R$4:$Z$17,9, FALSE),"Please enter details here")</f>
        <v>Please enter details here</v>
      </c>
      <c r="M459" s="36" t="str">
        <f>IF(ISERROR(VLOOKUP($E459,Lists!$T$4:$Y$44,5,FALSE)),"",VLOOKUP($E459,Lists!$T$4:$Y$44,5,FALSE))</f>
        <v/>
      </c>
      <c r="N459" s="36" t="str">
        <f>IF(ISERROR(VLOOKUP($E459,Lists!$T$4:$Y$44,6,FALSE)),"",VLOOKUP($E459,Lists!$T$4:$Y$44,6,FALSE))</f>
        <v/>
      </c>
    </row>
    <row r="460" spans="1:14" x14ac:dyDescent="0.25">
      <c r="A460" s="12"/>
      <c r="B460" s="18" t="s">
        <v>784</v>
      </c>
      <c r="C460" s="36" t="s">
        <v>1071</v>
      </c>
      <c r="D460" s="14" t="str">
        <f>IF(ISERROR(VLOOKUP($B460,Lists!$R$4:$S$16,2,FALSE)),"",VLOOKUP($B460,Lists!$R$4:$S$16,2,FALSE))</f>
        <v/>
      </c>
      <c r="E460" s="14" t="s">
        <v>805</v>
      </c>
      <c r="F460" s="14" t="s">
        <v>999</v>
      </c>
      <c r="G460" s="25"/>
      <c r="H460" s="25" t="s">
        <v>1117</v>
      </c>
      <c r="I460" s="92" t="str">
        <f>IF(ISERROR(VLOOKUP($B460&amp;" "&amp;$J460,Lists!$AB$4:$AC$16,2,FALSE)),"",VLOOKUP($B460&amp;" "&amp;$J460,Lists!$AB$4:$AC$16,2,FALSE))</f>
        <v/>
      </c>
      <c r="J460" s="25" t="str">
        <f>IF(ISERROR(VLOOKUP($H460,Lists!$L$4:$M$7,2,FALSE)),"",VLOOKUP($H460,Lists!$L$4:$M$7,2,FALSE))</f>
        <v/>
      </c>
      <c r="K460" s="25" t="str">
        <f t="shared" si="8"/>
        <v/>
      </c>
      <c r="L460" s="85" t="str">
        <f>IF(C460="no",VLOOKUP(B460,Lists!$R$4:$Z$17,9, FALSE),"Please enter details here")</f>
        <v>Please enter details here</v>
      </c>
      <c r="M460" s="36" t="str">
        <f>IF(ISERROR(VLOOKUP($E460,Lists!$T$4:$Y$44,5,FALSE)),"",VLOOKUP($E460,Lists!$T$4:$Y$44,5,FALSE))</f>
        <v/>
      </c>
      <c r="N460" s="36" t="str">
        <f>IF(ISERROR(VLOOKUP($E460,Lists!$T$4:$Y$44,6,FALSE)),"",VLOOKUP($E460,Lists!$T$4:$Y$44,6,FALSE))</f>
        <v/>
      </c>
    </row>
    <row r="461" spans="1:14" x14ac:dyDescent="0.25">
      <c r="A461" s="12"/>
      <c r="B461" s="18" t="s">
        <v>784</v>
      </c>
      <c r="C461" s="36" t="s">
        <v>1071</v>
      </c>
      <c r="D461" s="14" t="str">
        <f>IF(ISERROR(VLOOKUP($B461,Lists!$R$4:$S$16,2,FALSE)),"",VLOOKUP($B461,Lists!$R$4:$S$16,2,FALSE))</f>
        <v/>
      </c>
      <c r="E461" s="14" t="s">
        <v>805</v>
      </c>
      <c r="F461" s="14" t="s">
        <v>999</v>
      </c>
      <c r="G461" s="25"/>
      <c r="H461" s="25" t="s">
        <v>1117</v>
      </c>
      <c r="I461" s="92" t="str">
        <f>IF(ISERROR(VLOOKUP($B461&amp;" "&amp;$J461,Lists!$AB$4:$AC$16,2,FALSE)),"",VLOOKUP($B461&amp;" "&amp;$J461,Lists!$AB$4:$AC$16,2,FALSE))</f>
        <v/>
      </c>
      <c r="J461" s="25" t="str">
        <f>IF(ISERROR(VLOOKUP($H461,Lists!$L$4:$M$7,2,FALSE)),"",VLOOKUP($H461,Lists!$L$4:$M$7,2,FALSE))</f>
        <v/>
      </c>
      <c r="K461" s="25" t="str">
        <f t="shared" si="8"/>
        <v/>
      </c>
      <c r="L461" s="85" t="str">
        <f>IF(C461="no",VLOOKUP(B461,Lists!$R$4:$Z$17,9, FALSE),"Please enter details here")</f>
        <v>Please enter details here</v>
      </c>
      <c r="M461" s="36" t="str">
        <f>IF(ISERROR(VLOOKUP($E461,Lists!$T$4:$Y$44,5,FALSE)),"",VLOOKUP($E461,Lists!$T$4:$Y$44,5,FALSE))</f>
        <v/>
      </c>
      <c r="N461" s="36" t="str">
        <f>IF(ISERROR(VLOOKUP($E461,Lists!$T$4:$Y$44,6,FALSE)),"",VLOOKUP($E461,Lists!$T$4:$Y$44,6,FALSE))</f>
        <v/>
      </c>
    </row>
    <row r="462" spans="1:14" x14ac:dyDescent="0.25">
      <c r="A462" s="12"/>
      <c r="B462" s="18" t="s">
        <v>784</v>
      </c>
      <c r="C462" s="36" t="s">
        <v>1071</v>
      </c>
      <c r="D462" s="14" t="str">
        <f>IF(ISERROR(VLOOKUP($B462,Lists!$R$4:$S$16,2,FALSE)),"",VLOOKUP($B462,Lists!$R$4:$S$16,2,FALSE))</f>
        <v/>
      </c>
      <c r="E462" s="14" t="s">
        <v>805</v>
      </c>
      <c r="F462" s="14" t="s">
        <v>999</v>
      </c>
      <c r="G462" s="25"/>
      <c r="H462" s="25" t="s">
        <v>1117</v>
      </c>
      <c r="I462" s="92" t="str">
        <f>IF(ISERROR(VLOOKUP($B462&amp;" "&amp;$J462,Lists!$AB$4:$AC$16,2,FALSE)),"",VLOOKUP($B462&amp;" "&amp;$J462,Lists!$AB$4:$AC$16,2,FALSE))</f>
        <v/>
      </c>
      <c r="J462" s="25" t="str">
        <f>IF(ISERROR(VLOOKUP($H462,Lists!$L$4:$M$7,2,FALSE)),"",VLOOKUP($H462,Lists!$L$4:$M$7,2,FALSE))</f>
        <v/>
      </c>
      <c r="K462" s="25" t="str">
        <f t="shared" si="8"/>
        <v/>
      </c>
      <c r="L462" s="85" t="str">
        <f>IF(C462="no",VLOOKUP(B462,Lists!$R$4:$Z$17,9, FALSE),"Please enter details here")</f>
        <v>Please enter details here</v>
      </c>
      <c r="M462" s="36" t="str">
        <f>IF(ISERROR(VLOOKUP($E462,Lists!$T$4:$Y$44,5,FALSE)),"",VLOOKUP($E462,Lists!$T$4:$Y$44,5,FALSE))</f>
        <v/>
      </c>
      <c r="N462" s="36" t="str">
        <f>IF(ISERROR(VLOOKUP($E462,Lists!$T$4:$Y$44,6,FALSE)),"",VLOOKUP($E462,Lists!$T$4:$Y$44,6,FALSE))</f>
        <v/>
      </c>
    </row>
    <row r="463" spans="1:14" x14ac:dyDescent="0.25">
      <c r="A463" s="12"/>
      <c r="B463" s="18" t="s">
        <v>784</v>
      </c>
      <c r="C463" s="36" t="s">
        <v>1071</v>
      </c>
      <c r="D463" s="14" t="str">
        <f>IF(ISERROR(VLOOKUP($B463,Lists!$R$4:$S$16,2,FALSE)),"",VLOOKUP($B463,Lists!$R$4:$S$16,2,FALSE))</f>
        <v/>
      </c>
      <c r="E463" s="14" t="s">
        <v>805</v>
      </c>
      <c r="F463" s="14" t="s">
        <v>999</v>
      </c>
      <c r="G463" s="25"/>
      <c r="H463" s="25" t="s">
        <v>1117</v>
      </c>
      <c r="I463" s="92" t="str">
        <f>IF(ISERROR(VLOOKUP($B463&amp;" "&amp;$J463,Lists!$AB$4:$AC$16,2,FALSE)),"",VLOOKUP($B463&amp;" "&amp;$J463,Lists!$AB$4:$AC$16,2,FALSE))</f>
        <v/>
      </c>
      <c r="J463" s="25" t="str">
        <f>IF(ISERROR(VLOOKUP($H463,Lists!$L$4:$M$7,2,FALSE)),"",VLOOKUP($H463,Lists!$L$4:$M$7,2,FALSE))</f>
        <v/>
      </c>
      <c r="K463" s="25" t="str">
        <f t="shared" si="8"/>
        <v/>
      </c>
      <c r="L463" s="85" t="str">
        <f>IF(C463="no",VLOOKUP(B463,Lists!$R$4:$Z$17,9, FALSE),"Please enter details here")</f>
        <v>Please enter details here</v>
      </c>
      <c r="M463" s="36" t="str">
        <f>IF(ISERROR(VLOOKUP($E463,Lists!$T$4:$Y$44,5,FALSE)),"",VLOOKUP($E463,Lists!$T$4:$Y$44,5,FALSE))</f>
        <v/>
      </c>
      <c r="N463" s="36" t="str">
        <f>IF(ISERROR(VLOOKUP($E463,Lists!$T$4:$Y$44,6,FALSE)),"",VLOOKUP($E463,Lists!$T$4:$Y$44,6,FALSE))</f>
        <v/>
      </c>
    </row>
    <row r="464" spans="1:14" x14ac:dyDescent="0.25">
      <c r="A464" s="12"/>
      <c r="B464" s="18" t="s">
        <v>784</v>
      </c>
      <c r="C464" s="36" t="s">
        <v>1071</v>
      </c>
      <c r="D464" s="14" t="str">
        <f>IF(ISERROR(VLOOKUP($B464,Lists!$R$4:$S$16,2,FALSE)),"",VLOOKUP($B464,Lists!$R$4:$S$16,2,FALSE))</f>
        <v/>
      </c>
      <c r="E464" s="14" t="s">
        <v>805</v>
      </c>
      <c r="F464" s="14" t="s">
        <v>999</v>
      </c>
      <c r="G464" s="25"/>
      <c r="H464" s="25" t="s">
        <v>1117</v>
      </c>
      <c r="I464" s="92" t="str">
        <f>IF(ISERROR(VLOOKUP($B464&amp;" "&amp;$J464,Lists!$AB$4:$AC$16,2,FALSE)),"",VLOOKUP($B464&amp;" "&amp;$J464,Lists!$AB$4:$AC$16,2,FALSE))</f>
        <v/>
      </c>
      <c r="J464" s="25" t="str">
        <f>IF(ISERROR(VLOOKUP($H464,Lists!$L$4:$M$7,2,FALSE)),"",VLOOKUP($H464,Lists!$L$4:$M$7,2,FALSE))</f>
        <v/>
      </c>
      <c r="K464" s="25" t="str">
        <f t="shared" si="8"/>
        <v/>
      </c>
      <c r="L464" s="85" t="str">
        <f>IF(C464="no",VLOOKUP(B464,Lists!$R$4:$Z$17,9, FALSE),"Please enter details here")</f>
        <v>Please enter details here</v>
      </c>
      <c r="M464" s="36" t="str">
        <f>IF(ISERROR(VLOOKUP($E464,Lists!$T$4:$Y$44,5,FALSE)),"",VLOOKUP($E464,Lists!$T$4:$Y$44,5,FALSE))</f>
        <v/>
      </c>
      <c r="N464" s="36" t="str">
        <f>IF(ISERROR(VLOOKUP($E464,Lists!$T$4:$Y$44,6,FALSE)),"",VLOOKUP($E464,Lists!$T$4:$Y$44,6,FALSE))</f>
        <v/>
      </c>
    </row>
    <row r="465" spans="1:14" x14ac:dyDescent="0.25">
      <c r="A465" s="12"/>
      <c r="B465" s="18" t="s">
        <v>784</v>
      </c>
      <c r="C465" s="36" t="s">
        <v>1071</v>
      </c>
      <c r="D465" s="14" t="str">
        <f>IF(ISERROR(VLOOKUP($B465,Lists!$R$4:$S$16,2,FALSE)),"",VLOOKUP($B465,Lists!$R$4:$S$16,2,FALSE))</f>
        <v/>
      </c>
      <c r="E465" s="14" t="s">
        <v>805</v>
      </c>
      <c r="F465" s="14" t="s">
        <v>999</v>
      </c>
      <c r="G465" s="25"/>
      <c r="H465" s="25" t="s">
        <v>1117</v>
      </c>
      <c r="I465" s="92" t="str">
        <f>IF(ISERROR(VLOOKUP($B465&amp;" "&amp;$J465,Lists!$AB$4:$AC$16,2,FALSE)),"",VLOOKUP($B465&amp;" "&amp;$J465,Lists!$AB$4:$AC$16,2,FALSE))</f>
        <v/>
      </c>
      <c r="J465" s="25" t="str">
        <f>IF(ISERROR(VLOOKUP($H465,Lists!$L$4:$M$7,2,FALSE)),"",VLOOKUP($H465,Lists!$L$4:$M$7,2,FALSE))</f>
        <v/>
      </c>
      <c r="K465" s="25" t="str">
        <f t="shared" si="8"/>
        <v/>
      </c>
      <c r="L465" s="85" t="str">
        <f>IF(C465="no",VLOOKUP(B465,Lists!$R$4:$Z$17,9, FALSE),"Please enter details here")</f>
        <v>Please enter details here</v>
      </c>
      <c r="M465" s="36" t="str">
        <f>IF(ISERROR(VLOOKUP($E465,Lists!$T$4:$Y$44,5,FALSE)),"",VLOOKUP($E465,Lists!$T$4:$Y$44,5,FALSE))</f>
        <v/>
      </c>
      <c r="N465" s="36" t="str">
        <f>IF(ISERROR(VLOOKUP($E465,Lists!$T$4:$Y$44,6,FALSE)),"",VLOOKUP($E465,Lists!$T$4:$Y$44,6,FALSE))</f>
        <v/>
      </c>
    </row>
    <row r="466" spans="1:14" x14ac:dyDescent="0.25">
      <c r="A466" s="12"/>
      <c r="B466" s="18" t="s">
        <v>784</v>
      </c>
      <c r="C466" s="36" t="s">
        <v>1071</v>
      </c>
      <c r="D466" s="14" t="str">
        <f>IF(ISERROR(VLOOKUP($B466,Lists!$R$4:$S$16,2,FALSE)),"",VLOOKUP($B466,Lists!$R$4:$S$16,2,FALSE))</f>
        <v/>
      </c>
      <c r="E466" s="14" t="s">
        <v>805</v>
      </c>
      <c r="F466" s="14" t="s">
        <v>999</v>
      </c>
      <c r="G466" s="25"/>
      <c r="H466" s="25" t="s">
        <v>1117</v>
      </c>
      <c r="I466" s="92" t="str">
        <f>IF(ISERROR(VLOOKUP($B466&amp;" "&amp;$J466,Lists!$AB$4:$AC$16,2,FALSE)),"",VLOOKUP($B466&amp;" "&amp;$J466,Lists!$AB$4:$AC$16,2,FALSE))</f>
        <v/>
      </c>
      <c r="J466" s="25" t="str">
        <f>IF(ISERROR(VLOOKUP($H466,Lists!$L$4:$M$7,2,FALSE)),"",VLOOKUP($H466,Lists!$L$4:$M$7,2,FALSE))</f>
        <v/>
      </c>
      <c r="K466" s="25" t="str">
        <f t="shared" si="8"/>
        <v/>
      </c>
      <c r="L466" s="85" t="str">
        <f>IF(C466="no",VLOOKUP(B466,Lists!$R$4:$Z$17,9, FALSE),"Please enter details here")</f>
        <v>Please enter details here</v>
      </c>
      <c r="M466" s="36" t="str">
        <f>IF(ISERROR(VLOOKUP($E466,Lists!$T$4:$Y$44,5,FALSE)),"",VLOOKUP($E466,Lists!$T$4:$Y$44,5,FALSE))</f>
        <v/>
      </c>
      <c r="N466" s="36" t="str">
        <f>IF(ISERROR(VLOOKUP($E466,Lists!$T$4:$Y$44,6,FALSE)),"",VLOOKUP($E466,Lists!$T$4:$Y$44,6,FALSE))</f>
        <v/>
      </c>
    </row>
    <row r="467" spans="1:14" x14ac:dyDescent="0.25">
      <c r="A467" s="12"/>
      <c r="B467" s="18" t="s">
        <v>784</v>
      </c>
      <c r="C467" s="36" t="s">
        <v>1071</v>
      </c>
      <c r="D467" s="14" t="str">
        <f>IF(ISERROR(VLOOKUP($B467,Lists!$R$4:$S$16,2,FALSE)),"",VLOOKUP($B467,Lists!$R$4:$S$16,2,FALSE))</f>
        <v/>
      </c>
      <c r="E467" s="14" t="s">
        <v>805</v>
      </c>
      <c r="F467" s="14" t="s">
        <v>999</v>
      </c>
      <c r="G467" s="25"/>
      <c r="H467" s="25" t="s">
        <v>1117</v>
      </c>
      <c r="I467" s="92" t="str">
        <f>IF(ISERROR(VLOOKUP($B467&amp;" "&amp;$J467,Lists!$AB$4:$AC$16,2,FALSE)),"",VLOOKUP($B467&amp;" "&amp;$J467,Lists!$AB$4:$AC$16,2,FALSE))</f>
        <v/>
      </c>
      <c r="J467" s="25" t="str">
        <f>IF(ISERROR(VLOOKUP($H467,Lists!$L$4:$M$7,2,FALSE)),"",VLOOKUP($H467,Lists!$L$4:$M$7,2,FALSE))</f>
        <v/>
      </c>
      <c r="K467" s="25" t="str">
        <f t="shared" si="8"/>
        <v/>
      </c>
      <c r="L467" s="85" t="str">
        <f>IF(C467="no",VLOOKUP(B467,Lists!$R$4:$Z$17,9, FALSE),"Please enter details here")</f>
        <v>Please enter details here</v>
      </c>
      <c r="M467" s="36" t="str">
        <f>IF(ISERROR(VLOOKUP($E467,Lists!$T$4:$Y$44,5,FALSE)),"",VLOOKUP($E467,Lists!$T$4:$Y$44,5,FALSE))</f>
        <v/>
      </c>
      <c r="N467" s="36" t="str">
        <f>IF(ISERROR(VLOOKUP($E467,Lists!$T$4:$Y$44,6,FALSE)),"",VLOOKUP($E467,Lists!$T$4:$Y$44,6,FALSE))</f>
        <v/>
      </c>
    </row>
    <row r="468" spans="1:14" x14ac:dyDescent="0.25">
      <c r="A468" s="12"/>
      <c r="B468" s="18" t="s">
        <v>784</v>
      </c>
      <c r="C468" s="36" t="s">
        <v>1071</v>
      </c>
      <c r="D468" s="14" t="str">
        <f>IF(ISERROR(VLOOKUP($B468,Lists!$R$4:$S$16,2,FALSE)),"",VLOOKUP($B468,Lists!$R$4:$S$16,2,FALSE))</f>
        <v/>
      </c>
      <c r="E468" s="14" t="s">
        <v>805</v>
      </c>
      <c r="F468" s="14" t="s">
        <v>999</v>
      </c>
      <c r="G468" s="25"/>
      <c r="H468" s="25" t="s">
        <v>1117</v>
      </c>
      <c r="I468" s="92" t="str">
        <f>IF(ISERROR(VLOOKUP($B468&amp;" "&amp;$J468,Lists!$AB$4:$AC$16,2,FALSE)),"",VLOOKUP($B468&amp;" "&amp;$J468,Lists!$AB$4:$AC$16,2,FALSE))</f>
        <v/>
      </c>
      <c r="J468" s="25" t="str">
        <f>IF(ISERROR(VLOOKUP($H468,Lists!$L$4:$M$7,2,FALSE)),"",VLOOKUP($H468,Lists!$L$4:$M$7,2,FALSE))</f>
        <v/>
      </c>
      <c r="K468" s="25" t="str">
        <f t="shared" si="8"/>
        <v/>
      </c>
      <c r="L468" s="85" t="str">
        <f>IF(C468="no",VLOOKUP(B468,Lists!$R$4:$Z$17,9, FALSE),"Please enter details here")</f>
        <v>Please enter details here</v>
      </c>
      <c r="M468" s="36" t="str">
        <f>IF(ISERROR(VLOOKUP($E468,Lists!$T$4:$Y$44,5,FALSE)),"",VLOOKUP($E468,Lists!$T$4:$Y$44,5,FALSE))</f>
        <v/>
      </c>
      <c r="N468" s="36" t="str">
        <f>IF(ISERROR(VLOOKUP($E468,Lists!$T$4:$Y$44,6,FALSE)),"",VLOOKUP($E468,Lists!$T$4:$Y$44,6,FALSE))</f>
        <v/>
      </c>
    </row>
    <row r="469" spans="1:14" x14ac:dyDescent="0.25">
      <c r="A469" s="12"/>
      <c r="B469" s="18" t="s">
        <v>784</v>
      </c>
      <c r="C469" s="36" t="s">
        <v>1071</v>
      </c>
      <c r="D469" s="14" t="str">
        <f>IF(ISERROR(VLOOKUP($B469,Lists!$R$4:$S$16,2,FALSE)),"",VLOOKUP($B469,Lists!$R$4:$S$16,2,FALSE))</f>
        <v/>
      </c>
      <c r="E469" s="14" t="s">
        <v>805</v>
      </c>
      <c r="F469" s="14" t="s">
        <v>999</v>
      </c>
      <c r="G469" s="25"/>
      <c r="H469" s="25" t="s">
        <v>1117</v>
      </c>
      <c r="I469" s="92" t="str">
        <f>IF(ISERROR(VLOOKUP($B469&amp;" "&amp;$J469,Lists!$AB$4:$AC$16,2,FALSE)),"",VLOOKUP($B469&amp;" "&amp;$J469,Lists!$AB$4:$AC$16,2,FALSE))</f>
        <v/>
      </c>
      <c r="J469" s="25" t="str">
        <f>IF(ISERROR(VLOOKUP($H469,Lists!$L$4:$M$7,2,FALSE)),"",VLOOKUP($H469,Lists!$L$4:$M$7,2,FALSE))</f>
        <v/>
      </c>
      <c r="K469" s="25" t="str">
        <f t="shared" si="8"/>
        <v/>
      </c>
      <c r="L469" s="85" t="str">
        <f>IF(C469="no",VLOOKUP(B469,Lists!$R$4:$Z$17,9, FALSE),"Please enter details here")</f>
        <v>Please enter details here</v>
      </c>
      <c r="M469" s="36" t="str">
        <f>IF(ISERROR(VLOOKUP($E469,Lists!$T$4:$Y$44,5,FALSE)),"",VLOOKUP($E469,Lists!$T$4:$Y$44,5,FALSE))</f>
        <v/>
      </c>
      <c r="N469" s="36" t="str">
        <f>IF(ISERROR(VLOOKUP($E469,Lists!$T$4:$Y$44,6,FALSE)),"",VLOOKUP($E469,Lists!$T$4:$Y$44,6,FALSE))</f>
        <v/>
      </c>
    </row>
    <row r="470" spans="1:14" x14ac:dyDescent="0.25">
      <c r="A470" s="12"/>
      <c r="B470" s="18" t="s">
        <v>784</v>
      </c>
      <c r="C470" s="36" t="s">
        <v>1071</v>
      </c>
      <c r="D470" s="14" t="str">
        <f>IF(ISERROR(VLOOKUP($B470,Lists!$R$4:$S$16,2,FALSE)),"",VLOOKUP($B470,Lists!$R$4:$S$16,2,FALSE))</f>
        <v/>
      </c>
      <c r="E470" s="14" t="s">
        <v>805</v>
      </c>
      <c r="F470" s="14" t="s">
        <v>999</v>
      </c>
      <c r="G470" s="25"/>
      <c r="H470" s="25" t="s">
        <v>1117</v>
      </c>
      <c r="I470" s="92" t="str">
        <f>IF(ISERROR(VLOOKUP($B470&amp;" "&amp;$J470,Lists!$AB$4:$AC$16,2,FALSE)),"",VLOOKUP($B470&amp;" "&amp;$J470,Lists!$AB$4:$AC$16,2,FALSE))</f>
        <v/>
      </c>
      <c r="J470" s="25" t="str">
        <f>IF(ISERROR(VLOOKUP($H470,Lists!$L$4:$M$7,2,FALSE)),"",VLOOKUP($H470,Lists!$L$4:$M$7,2,FALSE))</f>
        <v/>
      </c>
      <c r="K470" s="25" t="str">
        <f t="shared" si="8"/>
        <v/>
      </c>
      <c r="L470" s="85" t="str">
        <f>IF(C470="no",VLOOKUP(B470,Lists!$R$4:$Z$17,9, FALSE),"Please enter details here")</f>
        <v>Please enter details here</v>
      </c>
      <c r="M470" s="36" t="str">
        <f>IF(ISERROR(VLOOKUP($E470,Lists!$T$4:$Y$44,5,FALSE)),"",VLOOKUP($E470,Lists!$T$4:$Y$44,5,FALSE))</f>
        <v/>
      </c>
      <c r="N470" s="36" t="str">
        <f>IF(ISERROR(VLOOKUP($E470,Lists!$T$4:$Y$44,6,FALSE)),"",VLOOKUP($E470,Lists!$T$4:$Y$44,6,FALSE))</f>
        <v/>
      </c>
    </row>
    <row r="471" spans="1:14" x14ac:dyDescent="0.25">
      <c r="A471" s="12"/>
      <c r="B471" s="18" t="s">
        <v>784</v>
      </c>
      <c r="C471" s="36" t="s">
        <v>1071</v>
      </c>
      <c r="D471" s="14" t="str">
        <f>IF(ISERROR(VLOOKUP($B471,Lists!$R$4:$S$16,2,FALSE)),"",VLOOKUP($B471,Lists!$R$4:$S$16,2,FALSE))</f>
        <v/>
      </c>
      <c r="E471" s="14" t="s">
        <v>805</v>
      </c>
      <c r="F471" s="14" t="s">
        <v>999</v>
      </c>
      <c r="G471" s="25"/>
      <c r="H471" s="25" t="s">
        <v>1117</v>
      </c>
      <c r="I471" s="92" t="str">
        <f>IF(ISERROR(VLOOKUP($B471&amp;" "&amp;$J471,Lists!$AB$4:$AC$16,2,FALSE)),"",VLOOKUP($B471&amp;" "&amp;$J471,Lists!$AB$4:$AC$16,2,FALSE))</f>
        <v/>
      </c>
      <c r="J471" s="25" t="str">
        <f>IF(ISERROR(VLOOKUP($H471,Lists!$L$4:$M$7,2,FALSE)),"",VLOOKUP($H471,Lists!$L$4:$M$7,2,FALSE))</f>
        <v/>
      </c>
      <c r="K471" s="25" t="str">
        <f t="shared" si="8"/>
        <v/>
      </c>
      <c r="L471" s="85" t="str">
        <f>IF(C471="no",VLOOKUP(B471,Lists!$R$4:$Z$17,9, FALSE),"Please enter details here")</f>
        <v>Please enter details here</v>
      </c>
      <c r="M471" s="36" t="str">
        <f>IF(ISERROR(VLOOKUP($E471,Lists!$T$4:$Y$44,5,FALSE)),"",VLOOKUP($E471,Lists!$T$4:$Y$44,5,FALSE))</f>
        <v/>
      </c>
      <c r="N471" s="36" t="str">
        <f>IF(ISERROR(VLOOKUP($E471,Lists!$T$4:$Y$44,6,FALSE)),"",VLOOKUP($E471,Lists!$T$4:$Y$44,6,FALSE))</f>
        <v/>
      </c>
    </row>
    <row r="472" spans="1:14" x14ac:dyDescent="0.25">
      <c r="A472" s="12"/>
      <c r="B472" s="18" t="s">
        <v>784</v>
      </c>
      <c r="C472" s="36" t="s">
        <v>1071</v>
      </c>
      <c r="D472" s="14" t="str">
        <f>IF(ISERROR(VLOOKUP($B472,Lists!$R$4:$S$16,2,FALSE)),"",VLOOKUP($B472,Lists!$R$4:$S$16,2,FALSE))</f>
        <v/>
      </c>
      <c r="E472" s="14" t="s">
        <v>805</v>
      </c>
      <c r="F472" s="14" t="s">
        <v>999</v>
      </c>
      <c r="G472" s="25"/>
      <c r="H472" s="25" t="s">
        <v>1117</v>
      </c>
      <c r="I472" s="92" t="str">
        <f>IF(ISERROR(VLOOKUP($B472&amp;" "&amp;$J472,Lists!$AB$4:$AC$16,2,FALSE)),"",VLOOKUP($B472&amp;" "&amp;$J472,Lists!$AB$4:$AC$16,2,FALSE))</f>
        <v/>
      </c>
      <c r="J472" s="25" t="str">
        <f>IF(ISERROR(VLOOKUP($H472,Lists!$L$4:$M$7,2,FALSE)),"",VLOOKUP($H472,Lists!$L$4:$M$7,2,FALSE))</f>
        <v/>
      </c>
      <c r="K472" s="25" t="str">
        <f t="shared" si="8"/>
        <v/>
      </c>
      <c r="L472" s="85" t="str">
        <f>IF(C472="no",VLOOKUP(B472,Lists!$R$4:$Z$17,9, FALSE),"Please enter details here")</f>
        <v>Please enter details here</v>
      </c>
      <c r="M472" s="36" t="str">
        <f>IF(ISERROR(VLOOKUP($E472,Lists!$T$4:$Y$44,5,FALSE)),"",VLOOKUP($E472,Lists!$T$4:$Y$44,5,FALSE))</f>
        <v/>
      </c>
      <c r="N472" s="36" t="str">
        <f>IF(ISERROR(VLOOKUP($E472,Lists!$T$4:$Y$44,6,FALSE)),"",VLOOKUP($E472,Lists!$T$4:$Y$44,6,FALSE))</f>
        <v/>
      </c>
    </row>
    <row r="473" spans="1:14" x14ac:dyDescent="0.25">
      <c r="A473" s="12"/>
      <c r="B473" s="18" t="s">
        <v>784</v>
      </c>
      <c r="C473" s="36" t="s">
        <v>1071</v>
      </c>
      <c r="D473" s="14" t="str">
        <f>IF(ISERROR(VLOOKUP($B473,Lists!$R$4:$S$16,2,FALSE)),"",VLOOKUP($B473,Lists!$R$4:$S$16,2,FALSE))</f>
        <v/>
      </c>
      <c r="E473" s="14" t="s">
        <v>805</v>
      </c>
      <c r="F473" s="14" t="s">
        <v>999</v>
      </c>
      <c r="G473" s="25"/>
      <c r="H473" s="25" t="s">
        <v>1117</v>
      </c>
      <c r="I473" s="92" t="str">
        <f>IF(ISERROR(VLOOKUP($B473&amp;" "&amp;$J473,Lists!$AB$4:$AC$16,2,FALSE)),"",VLOOKUP($B473&amp;" "&amp;$J473,Lists!$AB$4:$AC$16,2,FALSE))</f>
        <v/>
      </c>
      <c r="J473" s="25" t="str">
        <f>IF(ISERROR(VLOOKUP($H473,Lists!$L$4:$M$7,2,FALSE)),"",VLOOKUP($H473,Lists!$L$4:$M$7,2,FALSE))</f>
        <v/>
      </c>
      <c r="K473" s="25" t="str">
        <f t="shared" si="8"/>
        <v/>
      </c>
      <c r="L473" s="85" t="str">
        <f>IF(C473="no",VLOOKUP(B473,Lists!$R$4:$Z$17,9, FALSE),"Please enter details here")</f>
        <v>Please enter details here</v>
      </c>
      <c r="M473" s="36" t="str">
        <f>IF(ISERROR(VLOOKUP($E473,Lists!$T$4:$Y$44,5,FALSE)),"",VLOOKUP($E473,Lists!$T$4:$Y$44,5,FALSE))</f>
        <v/>
      </c>
      <c r="N473" s="36" t="str">
        <f>IF(ISERROR(VLOOKUP($E473,Lists!$T$4:$Y$44,6,FALSE)),"",VLOOKUP($E473,Lists!$T$4:$Y$44,6,FALSE))</f>
        <v/>
      </c>
    </row>
    <row r="474" spans="1:14" x14ac:dyDescent="0.25">
      <c r="A474" s="12"/>
      <c r="B474" s="18" t="s">
        <v>784</v>
      </c>
      <c r="C474" s="36" t="s">
        <v>1071</v>
      </c>
      <c r="D474" s="14" t="str">
        <f>IF(ISERROR(VLOOKUP($B474,Lists!$R$4:$S$16,2,FALSE)),"",VLOOKUP($B474,Lists!$R$4:$S$16,2,FALSE))</f>
        <v/>
      </c>
      <c r="E474" s="14" t="s">
        <v>805</v>
      </c>
      <c r="F474" s="14" t="s">
        <v>999</v>
      </c>
      <c r="G474" s="25"/>
      <c r="H474" s="25" t="s">
        <v>1117</v>
      </c>
      <c r="I474" s="92" t="str">
        <f>IF(ISERROR(VLOOKUP($B474&amp;" "&amp;$J474,Lists!$AB$4:$AC$16,2,FALSE)),"",VLOOKUP($B474&amp;" "&amp;$J474,Lists!$AB$4:$AC$16,2,FALSE))</f>
        <v/>
      </c>
      <c r="J474" s="25" t="str">
        <f>IF(ISERROR(VLOOKUP($H474,Lists!$L$4:$M$7,2,FALSE)),"",VLOOKUP($H474,Lists!$L$4:$M$7,2,FALSE))</f>
        <v/>
      </c>
      <c r="K474" s="25" t="str">
        <f t="shared" si="8"/>
        <v/>
      </c>
      <c r="L474" s="85" t="str">
        <f>IF(C474="no",VLOOKUP(B474,Lists!$R$4:$Z$17,9, FALSE),"Please enter details here")</f>
        <v>Please enter details here</v>
      </c>
      <c r="M474" s="36" t="str">
        <f>IF(ISERROR(VLOOKUP($E474,Lists!$T$4:$Y$44,5,FALSE)),"",VLOOKUP($E474,Lists!$T$4:$Y$44,5,FALSE))</f>
        <v/>
      </c>
      <c r="N474" s="36" t="str">
        <f>IF(ISERROR(VLOOKUP($E474,Lists!$T$4:$Y$44,6,FALSE)),"",VLOOKUP($E474,Lists!$T$4:$Y$44,6,FALSE))</f>
        <v/>
      </c>
    </row>
    <row r="475" spans="1:14" x14ac:dyDescent="0.25">
      <c r="A475" s="12"/>
      <c r="B475" s="18" t="s">
        <v>784</v>
      </c>
      <c r="C475" s="36" t="s">
        <v>1071</v>
      </c>
      <c r="D475" s="14" t="str">
        <f>IF(ISERROR(VLOOKUP($B475,Lists!$R$4:$S$16,2,FALSE)),"",VLOOKUP($B475,Lists!$R$4:$S$16,2,FALSE))</f>
        <v/>
      </c>
      <c r="E475" s="14" t="s">
        <v>805</v>
      </c>
      <c r="F475" s="14" t="s">
        <v>999</v>
      </c>
      <c r="G475" s="25"/>
      <c r="H475" s="25" t="s">
        <v>1117</v>
      </c>
      <c r="I475" s="92" t="str">
        <f>IF(ISERROR(VLOOKUP($B475&amp;" "&amp;$J475,Lists!$AB$4:$AC$16,2,FALSE)),"",VLOOKUP($B475&amp;" "&amp;$J475,Lists!$AB$4:$AC$16,2,FALSE))</f>
        <v/>
      </c>
      <c r="J475" s="25" t="str">
        <f>IF(ISERROR(VLOOKUP($H475,Lists!$L$4:$M$7,2,FALSE)),"",VLOOKUP($H475,Lists!$L$4:$M$7,2,FALSE))</f>
        <v/>
      </c>
      <c r="K475" s="25" t="str">
        <f t="shared" si="8"/>
        <v/>
      </c>
      <c r="L475" s="85" t="str">
        <f>IF(C475="no",VLOOKUP(B475,Lists!$R$4:$Z$17,9, FALSE),"Please enter details here")</f>
        <v>Please enter details here</v>
      </c>
      <c r="M475" s="36" t="str">
        <f>IF(ISERROR(VLOOKUP($E475,Lists!$T$4:$Y$44,5,FALSE)),"",VLOOKUP($E475,Lists!$T$4:$Y$44,5,FALSE))</f>
        <v/>
      </c>
      <c r="N475" s="36" t="str">
        <f>IF(ISERROR(VLOOKUP($E475,Lists!$T$4:$Y$44,6,FALSE)),"",VLOOKUP($E475,Lists!$T$4:$Y$44,6,FALSE))</f>
        <v/>
      </c>
    </row>
    <row r="476" spans="1:14" x14ac:dyDescent="0.25">
      <c r="A476" s="12"/>
      <c r="B476" s="18" t="s">
        <v>784</v>
      </c>
      <c r="C476" s="36" t="s">
        <v>1071</v>
      </c>
      <c r="D476" s="14" t="str">
        <f>IF(ISERROR(VLOOKUP($B476,Lists!$R$4:$S$16,2,FALSE)),"",VLOOKUP($B476,Lists!$R$4:$S$16,2,FALSE))</f>
        <v/>
      </c>
      <c r="E476" s="14" t="s">
        <v>805</v>
      </c>
      <c r="F476" s="14" t="s">
        <v>999</v>
      </c>
      <c r="G476" s="25"/>
      <c r="H476" s="25" t="s">
        <v>1117</v>
      </c>
      <c r="I476" s="92" t="str">
        <f>IF(ISERROR(VLOOKUP($B476&amp;" "&amp;$J476,Lists!$AB$4:$AC$16,2,FALSE)),"",VLOOKUP($B476&amp;" "&amp;$J476,Lists!$AB$4:$AC$16,2,FALSE))</f>
        <v/>
      </c>
      <c r="J476" s="25" t="str">
        <f>IF(ISERROR(VLOOKUP($H476,Lists!$L$4:$M$7,2,FALSE)),"",VLOOKUP($H476,Lists!$L$4:$M$7,2,FALSE))</f>
        <v/>
      </c>
      <c r="K476" s="25" t="str">
        <f t="shared" si="8"/>
        <v/>
      </c>
      <c r="L476" s="85" t="str">
        <f>IF(C476="no",VLOOKUP(B476,Lists!$R$4:$Z$17,9, FALSE),"Please enter details here")</f>
        <v>Please enter details here</v>
      </c>
      <c r="M476" s="36" t="str">
        <f>IF(ISERROR(VLOOKUP($E476,Lists!$T$4:$Y$44,5,FALSE)),"",VLOOKUP($E476,Lists!$T$4:$Y$44,5,FALSE))</f>
        <v/>
      </c>
      <c r="N476" s="36" t="str">
        <f>IF(ISERROR(VLOOKUP($E476,Lists!$T$4:$Y$44,6,FALSE)),"",VLOOKUP($E476,Lists!$T$4:$Y$44,6,FALSE))</f>
        <v/>
      </c>
    </row>
    <row r="477" spans="1:14" x14ac:dyDescent="0.25">
      <c r="A477" s="12"/>
      <c r="B477" s="18" t="s">
        <v>784</v>
      </c>
      <c r="C477" s="36" t="s">
        <v>1071</v>
      </c>
      <c r="D477" s="14" t="str">
        <f>IF(ISERROR(VLOOKUP($B477,Lists!$R$4:$S$16,2,FALSE)),"",VLOOKUP($B477,Lists!$R$4:$S$16,2,FALSE))</f>
        <v/>
      </c>
      <c r="E477" s="14" t="s">
        <v>805</v>
      </c>
      <c r="F477" s="14" t="s">
        <v>999</v>
      </c>
      <c r="G477" s="25"/>
      <c r="H477" s="25" t="s">
        <v>1117</v>
      </c>
      <c r="I477" s="92" t="str">
        <f>IF(ISERROR(VLOOKUP($B477&amp;" "&amp;$J477,Lists!$AB$4:$AC$16,2,FALSE)),"",VLOOKUP($B477&amp;" "&amp;$J477,Lists!$AB$4:$AC$16,2,FALSE))</f>
        <v/>
      </c>
      <c r="J477" s="25" t="str">
        <f>IF(ISERROR(VLOOKUP($H477,Lists!$L$4:$M$7,2,FALSE)),"",VLOOKUP($H477,Lists!$L$4:$M$7,2,FALSE))</f>
        <v/>
      </c>
      <c r="K477" s="25" t="str">
        <f t="shared" si="8"/>
        <v/>
      </c>
      <c r="L477" s="85" t="str">
        <f>IF(C477="no",VLOOKUP(B477,Lists!$R$4:$Z$17,9, FALSE),"Please enter details here")</f>
        <v>Please enter details here</v>
      </c>
      <c r="M477" s="36" t="str">
        <f>IF(ISERROR(VLOOKUP($E477,Lists!$T$4:$Y$44,5,FALSE)),"",VLOOKUP($E477,Lists!$T$4:$Y$44,5,FALSE))</f>
        <v/>
      </c>
      <c r="N477" s="36" t="str">
        <f>IF(ISERROR(VLOOKUP($E477,Lists!$T$4:$Y$44,6,FALSE)),"",VLOOKUP($E477,Lists!$T$4:$Y$44,6,FALSE))</f>
        <v/>
      </c>
    </row>
    <row r="478" spans="1:14" x14ac:dyDescent="0.25">
      <c r="A478" s="12"/>
      <c r="B478" s="18" t="s">
        <v>784</v>
      </c>
      <c r="C478" s="36" t="s">
        <v>1071</v>
      </c>
      <c r="D478" s="14" t="str">
        <f>IF(ISERROR(VLOOKUP($B478,Lists!$R$4:$S$16,2,FALSE)),"",VLOOKUP($B478,Lists!$R$4:$S$16,2,FALSE))</f>
        <v/>
      </c>
      <c r="E478" s="14" t="s">
        <v>805</v>
      </c>
      <c r="F478" s="14" t="s">
        <v>999</v>
      </c>
      <c r="G478" s="25"/>
      <c r="H478" s="25" t="s">
        <v>1117</v>
      </c>
      <c r="I478" s="92" t="str">
        <f>IF(ISERROR(VLOOKUP($B478&amp;" "&amp;$J478,Lists!$AB$4:$AC$16,2,FALSE)),"",VLOOKUP($B478&amp;" "&amp;$J478,Lists!$AB$4:$AC$16,2,FALSE))</f>
        <v/>
      </c>
      <c r="J478" s="25" t="str">
        <f>IF(ISERROR(VLOOKUP($H478,Lists!$L$4:$M$7,2,FALSE)),"",VLOOKUP($H478,Lists!$L$4:$M$7,2,FALSE))</f>
        <v/>
      </c>
      <c r="K478" s="25" t="str">
        <f t="shared" si="8"/>
        <v/>
      </c>
      <c r="L478" s="85" t="str">
        <f>IF(C478="no",VLOOKUP(B478,Lists!$R$4:$Z$17,9, FALSE),"Please enter details here")</f>
        <v>Please enter details here</v>
      </c>
      <c r="M478" s="36" t="str">
        <f>IF(ISERROR(VLOOKUP($E478,Lists!$T$4:$Y$44,5,FALSE)),"",VLOOKUP($E478,Lists!$T$4:$Y$44,5,FALSE))</f>
        <v/>
      </c>
      <c r="N478" s="36" t="str">
        <f>IF(ISERROR(VLOOKUP($E478,Lists!$T$4:$Y$44,6,FALSE)),"",VLOOKUP($E478,Lists!$T$4:$Y$44,6,FALSE))</f>
        <v/>
      </c>
    </row>
    <row r="479" spans="1:14" x14ac:dyDescent="0.25">
      <c r="A479" s="12"/>
      <c r="B479" s="18" t="s">
        <v>784</v>
      </c>
      <c r="C479" s="36" t="s">
        <v>1071</v>
      </c>
      <c r="D479" s="14" t="str">
        <f>IF(ISERROR(VLOOKUP($B479,Lists!$R$4:$S$16,2,FALSE)),"",VLOOKUP($B479,Lists!$R$4:$S$16,2,FALSE))</f>
        <v/>
      </c>
      <c r="E479" s="14" t="s">
        <v>805</v>
      </c>
      <c r="F479" s="14" t="s">
        <v>999</v>
      </c>
      <c r="G479" s="25"/>
      <c r="H479" s="25" t="s">
        <v>1117</v>
      </c>
      <c r="I479" s="92" t="str">
        <f>IF(ISERROR(VLOOKUP($B479&amp;" "&amp;$J479,Lists!$AB$4:$AC$16,2,FALSE)),"",VLOOKUP($B479&amp;" "&amp;$J479,Lists!$AB$4:$AC$16,2,FALSE))</f>
        <v/>
      </c>
      <c r="J479" s="25" t="str">
        <f>IF(ISERROR(VLOOKUP($H479,Lists!$L$4:$M$7,2,FALSE)),"",VLOOKUP($H479,Lists!$L$4:$M$7,2,FALSE))</f>
        <v/>
      </c>
      <c r="K479" s="25" t="str">
        <f t="shared" si="8"/>
        <v/>
      </c>
      <c r="L479" s="85" t="str">
        <f>IF(C479="no",VLOOKUP(B479,Lists!$R$4:$Z$17,9, FALSE),"Please enter details here")</f>
        <v>Please enter details here</v>
      </c>
      <c r="M479" s="36" t="str">
        <f>IF(ISERROR(VLOOKUP($E479,Lists!$T$4:$Y$44,5,FALSE)),"",VLOOKUP($E479,Lists!$T$4:$Y$44,5,FALSE))</f>
        <v/>
      </c>
      <c r="N479" s="36" t="str">
        <f>IF(ISERROR(VLOOKUP($E479,Lists!$T$4:$Y$44,6,FALSE)),"",VLOOKUP($E479,Lists!$T$4:$Y$44,6,FALSE))</f>
        <v/>
      </c>
    </row>
    <row r="480" spans="1:14" x14ac:dyDescent="0.25">
      <c r="A480" s="12"/>
      <c r="B480" s="18" t="s">
        <v>784</v>
      </c>
      <c r="C480" s="36" t="s">
        <v>1071</v>
      </c>
      <c r="D480" s="14" t="str">
        <f>IF(ISERROR(VLOOKUP($B480,Lists!$R$4:$S$16,2,FALSE)),"",VLOOKUP($B480,Lists!$R$4:$S$16,2,FALSE))</f>
        <v/>
      </c>
      <c r="E480" s="14" t="s">
        <v>805</v>
      </c>
      <c r="F480" s="14" t="s">
        <v>999</v>
      </c>
      <c r="G480" s="25"/>
      <c r="H480" s="25" t="s">
        <v>1117</v>
      </c>
      <c r="I480" s="92" t="str">
        <f>IF(ISERROR(VLOOKUP($B480&amp;" "&amp;$J480,Lists!$AB$4:$AC$16,2,FALSE)),"",VLOOKUP($B480&amp;" "&amp;$J480,Lists!$AB$4:$AC$16,2,FALSE))</f>
        <v/>
      </c>
      <c r="J480" s="25" t="str">
        <f>IF(ISERROR(VLOOKUP($H480,Lists!$L$4:$M$7,2,FALSE)),"",VLOOKUP($H480,Lists!$L$4:$M$7,2,FALSE))</f>
        <v/>
      </c>
      <c r="K480" s="25" t="str">
        <f t="shared" si="8"/>
        <v/>
      </c>
      <c r="L480" s="85" t="str">
        <f>IF(C480="no",VLOOKUP(B480,Lists!$R$4:$Z$17,9, FALSE),"Please enter details here")</f>
        <v>Please enter details here</v>
      </c>
      <c r="M480" s="36" t="str">
        <f>IF(ISERROR(VLOOKUP($E480,Lists!$T$4:$Y$44,5,FALSE)),"",VLOOKUP($E480,Lists!$T$4:$Y$44,5,FALSE))</f>
        <v/>
      </c>
      <c r="N480" s="36" t="str">
        <f>IF(ISERROR(VLOOKUP($E480,Lists!$T$4:$Y$44,6,FALSE)),"",VLOOKUP($E480,Lists!$T$4:$Y$44,6,FALSE))</f>
        <v/>
      </c>
    </row>
    <row r="481" spans="1:14" x14ac:dyDescent="0.25">
      <c r="A481" s="12"/>
      <c r="B481" s="18" t="s">
        <v>784</v>
      </c>
      <c r="C481" s="36" t="s">
        <v>1071</v>
      </c>
      <c r="D481" s="14" t="str">
        <f>IF(ISERROR(VLOOKUP($B481,Lists!$R$4:$S$16,2,FALSE)),"",VLOOKUP($B481,Lists!$R$4:$S$16,2,FALSE))</f>
        <v/>
      </c>
      <c r="E481" s="14" t="s">
        <v>805</v>
      </c>
      <c r="F481" s="14" t="s">
        <v>999</v>
      </c>
      <c r="G481" s="25"/>
      <c r="H481" s="25" t="s">
        <v>1117</v>
      </c>
      <c r="I481" s="92" t="str">
        <f>IF(ISERROR(VLOOKUP($B481&amp;" "&amp;$J481,Lists!$AB$4:$AC$16,2,FALSE)),"",VLOOKUP($B481&amp;" "&amp;$J481,Lists!$AB$4:$AC$16,2,FALSE))</f>
        <v/>
      </c>
      <c r="J481" s="25" t="str">
        <f>IF(ISERROR(VLOOKUP($H481,Lists!$L$4:$M$7,2,FALSE)),"",VLOOKUP($H481,Lists!$L$4:$M$7,2,FALSE))</f>
        <v/>
      </c>
      <c r="K481" s="25" t="str">
        <f t="shared" si="8"/>
        <v/>
      </c>
      <c r="L481" s="85" t="str">
        <f>IF(C481="no",VLOOKUP(B481,Lists!$R$4:$Z$17,9, FALSE),"Please enter details here")</f>
        <v>Please enter details here</v>
      </c>
      <c r="M481" s="36" t="str">
        <f>IF(ISERROR(VLOOKUP($E481,Lists!$T$4:$Y$44,5,FALSE)),"",VLOOKUP($E481,Lists!$T$4:$Y$44,5,FALSE))</f>
        <v/>
      </c>
      <c r="N481" s="36" t="str">
        <f>IF(ISERROR(VLOOKUP($E481,Lists!$T$4:$Y$44,6,FALSE)),"",VLOOKUP($E481,Lists!$T$4:$Y$44,6,FALSE))</f>
        <v/>
      </c>
    </row>
    <row r="482" spans="1:14" x14ac:dyDescent="0.25">
      <c r="A482" s="12"/>
      <c r="B482" s="18" t="s">
        <v>784</v>
      </c>
      <c r="C482" s="36" t="s">
        <v>1071</v>
      </c>
      <c r="D482" s="14" t="str">
        <f>IF(ISERROR(VLOOKUP($B482,Lists!$R$4:$S$16,2,FALSE)),"",VLOOKUP($B482,Lists!$R$4:$S$16,2,FALSE))</f>
        <v/>
      </c>
      <c r="E482" s="14" t="s">
        <v>805</v>
      </c>
      <c r="F482" s="14" t="s">
        <v>999</v>
      </c>
      <c r="G482" s="25"/>
      <c r="H482" s="25" t="s">
        <v>1117</v>
      </c>
      <c r="I482" s="92" t="str">
        <f>IF(ISERROR(VLOOKUP($B482&amp;" "&amp;$J482,Lists!$AB$4:$AC$16,2,FALSE)),"",VLOOKUP($B482&amp;" "&amp;$J482,Lists!$AB$4:$AC$16,2,FALSE))</f>
        <v/>
      </c>
      <c r="J482" s="25" t="str">
        <f>IF(ISERROR(VLOOKUP($H482,Lists!$L$4:$M$7,2,FALSE)),"",VLOOKUP($H482,Lists!$L$4:$M$7,2,FALSE))</f>
        <v/>
      </c>
      <c r="K482" s="25" t="str">
        <f t="shared" si="8"/>
        <v/>
      </c>
      <c r="L482" s="85" t="str">
        <f>IF(C482="no",VLOOKUP(B482,Lists!$R$4:$Z$17,9, FALSE),"Please enter details here")</f>
        <v>Please enter details here</v>
      </c>
      <c r="M482" s="36" t="str">
        <f>IF(ISERROR(VLOOKUP($E482,Lists!$T$4:$Y$44,5,FALSE)),"",VLOOKUP($E482,Lists!$T$4:$Y$44,5,FALSE))</f>
        <v/>
      </c>
      <c r="N482" s="36" t="str">
        <f>IF(ISERROR(VLOOKUP($E482,Lists!$T$4:$Y$44,6,FALSE)),"",VLOOKUP($E482,Lists!$T$4:$Y$44,6,FALSE))</f>
        <v/>
      </c>
    </row>
    <row r="483" spans="1:14" x14ac:dyDescent="0.25">
      <c r="A483" s="12"/>
      <c r="B483" s="18" t="s">
        <v>784</v>
      </c>
      <c r="C483" s="36" t="s">
        <v>1071</v>
      </c>
      <c r="D483" s="14" t="str">
        <f>IF(ISERROR(VLOOKUP($B483,Lists!$R$4:$S$16,2,FALSE)),"",VLOOKUP($B483,Lists!$R$4:$S$16,2,FALSE))</f>
        <v/>
      </c>
      <c r="E483" s="14" t="s">
        <v>805</v>
      </c>
      <c r="F483" s="14" t="s">
        <v>999</v>
      </c>
      <c r="G483" s="25"/>
      <c r="H483" s="25" t="s">
        <v>1117</v>
      </c>
      <c r="I483" s="92" t="str">
        <f>IF(ISERROR(VLOOKUP($B483&amp;" "&amp;$J483,Lists!$AB$4:$AC$16,2,FALSE)),"",VLOOKUP($B483&amp;" "&amp;$J483,Lists!$AB$4:$AC$16,2,FALSE))</f>
        <v/>
      </c>
      <c r="J483" s="25" t="str">
        <f>IF(ISERROR(VLOOKUP($H483,Lists!$L$4:$M$7,2,FALSE)),"",VLOOKUP($H483,Lists!$L$4:$M$7,2,FALSE))</f>
        <v/>
      </c>
      <c r="K483" s="25" t="str">
        <f t="shared" si="8"/>
        <v/>
      </c>
      <c r="L483" s="85" t="str">
        <f>IF(C483="no",VLOOKUP(B483,Lists!$R$4:$Z$17,9, FALSE),"Please enter details here")</f>
        <v>Please enter details here</v>
      </c>
      <c r="M483" s="36" t="str">
        <f>IF(ISERROR(VLOOKUP($E483,Lists!$T$4:$Y$44,5,FALSE)),"",VLOOKUP($E483,Lists!$T$4:$Y$44,5,FALSE))</f>
        <v/>
      </c>
      <c r="N483" s="36" t="str">
        <f>IF(ISERROR(VLOOKUP($E483,Lists!$T$4:$Y$44,6,FALSE)),"",VLOOKUP($E483,Lists!$T$4:$Y$44,6,FALSE))</f>
        <v/>
      </c>
    </row>
    <row r="484" spans="1:14" x14ac:dyDescent="0.25">
      <c r="A484" s="12"/>
      <c r="B484" s="18" t="s">
        <v>784</v>
      </c>
      <c r="C484" s="36" t="s">
        <v>1071</v>
      </c>
      <c r="D484" s="14" t="str">
        <f>IF(ISERROR(VLOOKUP($B484,Lists!$R$4:$S$16,2,FALSE)),"",VLOOKUP($B484,Lists!$R$4:$S$16,2,FALSE))</f>
        <v/>
      </c>
      <c r="E484" s="14" t="s">
        <v>805</v>
      </c>
      <c r="F484" s="14" t="s">
        <v>999</v>
      </c>
      <c r="G484" s="25"/>
      <c r="H484" s="25" t="s">
        <v>1117</v>
      </c>
      <c r="I484" s="92" t="str">
        <f>IF(ISERROR(VLOOKUP($B484&amp;" "&amp;$J484,Lists!$AB$4:$AC$16,2,FALSE)),"",VLOOKUP($B484&amp;" "&amp;$J484,Lists!$AB$4:$AC$16,2,FALSE))</f>
        <v/>
      </c>
      <c r="J484" s="25" t="str">
        <f>IF(ISERROR(VLOOKUP($H484,Lists!$L$4:$M$7,2,FALSE)),"",VLOOKUP($H484,Lists!$L$4:$M$7,2,FALSE))</f>
        <v/>
      </c>
      <c r="K484" s="25" t="str">
        <f t="shared" si="8"/>
        <v/>
      </c>
      <c r="L484" s="85" t="str">
        <f>IF(C484="no",VLOOKUP(B484,Lists!$R$4:$Z$17,9, FALSE),"Please enter details here")</f>
        <v>Please enter details here</v>
      </c>
      <c r="M484" s="36" t="str">
        <f>IF(ISERROR(VLOOKUP($E484,Lists!$T$4:$Y$44,5,FALSE)),"",VLOOKUP($E484,Lists!$T$4:$Y$44,5,FALSE))</f>
        <v/>
      </c>
      <c r="N484" s="36" t="str">
        <f>IF(ISERROR(VLOOKUP($E484,Lists!$T$4:$Y$44,6,FALSE)),"",VLOOKUP($E484,Lists!$T$4:$Y$44,6,FALSE))</f>
        <v/>
      </c>
    </row>
    <row r="485" spans="1:14" x14ac:dyDescent="0.25">
      <c r="A485" s="12"/>
      <c r="B485" s="18" t="s">
        <v>784</v>
      </c>
      <c r="C485" s="36" t="s">
        <v>1071</v>
      </c>
      <c r="D485" s="14" t="str">
        <f>IF(ISERROR(VLOOKUP($B485,Lists!$R$4:$S$16,2,FALSE)),"",VLOOKUP($B485,Lists!$R$4:$S$16,2,FALSE))</f>
        <v/>
      </c>
      <c r="E485" s="14" t="s">
        <v>805</v>
      </c>
      <c r="F485" s="14" t="s">
        <v>999</v>
      </c>
      <c r="G485" s="25"/>
      <c r="H485" s="25" t="s">
        <v>1117</v>
      </c>
      <c r="I485" s="92" t="str">
        <f>IF(ISERROR(VLOOKUP($B485&amp;" "&amp;$J485,Lists!$AB$4:$AC$16,2,FALSE)),"",VLOOKUP($B485&amp;" "&amp;$J485,Lists!$AB$4:$AC$16,2,FALSE))</f>
        <v/>
      </c>
      <c r="J485" s="25" t="str">
        <f>IF(ISERROR(VLOOKUP($H485,Lists!$L$4:$M$7,2,FALSE)),"",VLOOKUP($H485,Lists!$L$4:$M$7,2,FALSE))</f>
        <v/>
      </c>
      <c r="K485" s="25" t="str">
        <f t="shared" si="8"/>
        <v/>
      </c>
      <c r="L485" s="85" t="str">
        <f>IF(C485="no",VLOOKUP(B485,Lists!$R$4:$Z$17,9, FALSE),"Please enter details here")</f>
        <v>Please enter details here</v>
      </c>
      <c r="M485" s="36" t="str">
        <f>IF(ISERROR(VLOOKUP($E485,Lists!$T$4:$Y$44,5,FALSE)),"",VLOOKUP($E485,Lists!$T$4:$Y$44,5,FALSE))</f>
        <v/>
      </c>
      <c r="N485" s="36" t="str">
        <f>IF(ISERROR(VLOOKUP($E485,Lists!$T$4:$Y$44,6,FALSE)),"",VLOOKUP($E485,Lists!$T$4:$Y$44,6,FALSE))</f>
        <v/>
      </c>
    </row>
    <row r="486" spans="1:14" x14ac:dyDescent="0.25">
      <c r="A486" s="12"/>
      <c r="B486" s="18" t="s">
        <v>784</v>
      </c>
      <c r="C486" s="36" t="s">
        <v>1071</v>
      </c>
      <c r="D486" s="14" t="str">
        <f>IF(ISERROR(VLOOKUP($B486,Lists!$R$4:$S$16,2,FALSE)),"",VLOOKUP($B486,Lists!$R$4:$S$16,2,FALSE))</f>
        <v/>
      </c>
      <c r="E486" s="14" t="s">
        <v>805</v>
      </c>
      <c r="F486" s="14" t="s">
        <v>999</v>
      </c>
      <c r="G486" s="25"/>
      <c r="H486" s="25" t="s">
        <v>1117</v>
      </c>
      <c r="I486" s="92" t="str">
        <f>IF(ISERROR(VLOOKUP($B486&amp;" "&amp;$J486,Lists!$AB$4:$AC$16,2,FALSE)),"",VLOOKUP($B486&amp;" "&amp;$J486,Lists!$AB$4:$AC$16,2,FALSE))</f>
        <v/>
      </c>
      <c r="J486" s="25" t="str">
        <f>IF(ISERROR(VLOOKUP($H486,Lists!$L$4:$M$7,2,FALSE)),"",VLOOKUP($H486,Lists!$L$4:$M$7,2,FALSE))</f>
        <v/>
      </c>
      <c r="K486" s="25" t="str">
        <f t="shared" si="8"/>
        <v/>
      </c>
      <c r="L486" s="85" t="str">
        <f>IF(C486="no",VLOOKUP(B486,Lists!$R$4:$Z$17,9, FALSE),"Please enter details here")</f>
        <v>Please enter details here</v>
      </c>
      <c r="M486" s="36" t="str">
        <f>IF(ISERROR(VLOOKUP($E486,Lists!$T$4:$Y$44,5,FALSE)),"",VLOOKUP($E486,Lists!$T$4:$Y$44,5,FALSE))</f>
        <v/>
      </c>
      <c r="N486" s="36" t="str">
        <f>IF(ISERROR(VLOOKUP($E486,Lists!$T$4:$Y$44,6,FALSE)),"",VLOOKUP($E486,Lists!$T$4:$Y$44,6,FALSE))</f>
        <v/>
      </c>
    </row>
    <row r="487" spans="1:14" x14ac:dyDescent="0.25">
      <c r="A487" s="12"/>
      <c r="B487" s="18" t="s">
        <v>784</v>
      </c>
      <c r="C487" s="36" t="s">
        <v>1071</v>
      </c>
      <c r="D487" s="14" t="str">
        <f>IF(ISERROR(VLOOKUP($B487,Lists!$R$4:$S$16,2,FALSE)),"",VLOOKUP($B487,Lists!$R$4:$S$16,2,FALSE))</f>
        <v/>
      </c>
      <c r="E487" s="14" t="s">
        <v>805</v>
      </c>
      <c r="F487" s="14" t="s">
        <v>999</v>
      </c>
      <c r="G487" s="25"/>
      <c r="H487" s="25" t="s">
        <v>1117</v>
      </c>
      <c r="I487" s="92" t="str">
        <f>IF(ISERROR(VLOOKUP($B487&amp;" "&amp;$J487,Lists!$AB$4:$AC$16,2,FALSE)),"",VLOOKUP($B487&amp;" "&amp;$J487,Lists!$AB$4:$AC$16,2,FALSE))</f>
        <v/>
      </c>
      <c r="J487" s="25" t="str">
        <f>IF(ISERROR(VLOOKUP($H487,Lists!$L$4:$M$7,2,FALSE)),"",VLOOKUP($H487,Lists!$L$4:$M$7,2,FALSE))</f>
        <v/>
      </c>
      <c r="K487" s="25" t="str">
        <f t="shared" si="8"/>
        <v/>
      </c>
      <c r="L487" s="85" t="str">
        <f>IF(C487="no",VLOOKUP(B487,Lists!$R$4:$Z$17,9, FALSE),"Please enter details here")</f>
        <v>Please enter details here</v>
      </c>
      <c r="M487" s="36" t="str">
        <f>IF(ISERROR(VLOOKUP($E487,Lists!$T$4:$Y$44,5,FALSE)),"",VLOOKUP($E487,Lists!$T$4:$Y$44,5,FALSE))</f>
        <v/>
      </c>
      <c r="N487" s="36" t="str">
        <f>IF(ISERROR(VLOOKUP($E487,Lists!$T$4:$Y$44,6,FALSE)),"",VLOOKUP($E487,Lists!$T$4:$Y$44,6,FALSE))</f>
        <v/>
      </c>
    </row>
    <row r="488" spans="1:14" x14ac:dyDescent="0.25">
      <c r="A488" s="12"/>
      <c r="B488" s="18" t="s">
        <v>784</v>
      </c>
      <c r="C488" s="36" t="s">
        <v>1071</v>
      </c>
      <c r="D488" s="14" t="str">
        <f>IF(ISERROR(VLOOKUP($B488,Lists!$R$4:$S$16,2,FALSE)),"",VLOOKUP($B488,Lists!$R$4:$S$16,2,FALSE))</f>
        <v/>
      </c>
      <c r="E488" s="14" t="s">
        <v>805</v>
      </c>
      <c r="F488" s="14" t="s">
        <v>999</v>
      </c>
      <c r="G488" s="25"/>
      <c r="H488" s="25" t="s">
        <v>1117</v>
      </c>
      <c r="I488" s="92" t="str">
        <f>IF(ISERROR(VLOOKUP($B488&amp;" "&amp;$J488,Lists!$AB$4:$AC$16,2,FALSE)),"",VLOOKUP($B488&amp;" "&amp;$J488,Lists!$AB$4:$AC$16,2,FALSE))</f>
        <v/>
      </c>
      <c r="J488" s="25" t="str">
        <f>IF(ISERROR(VLOOKUP($H488,Lists!$L$4:$M$7,2,FALSE)),"",VLOOKUP($H488,Lists!$L$4:$M$7,2,FALSE))</f>
        <v/>
      </c>
      <c r="K488" s="25" t="str">
        <f t="shared" si="8"/>
        <v/>
      </c>
      <c r="L488" s="85" t="str">
        <f>IF(C488="no",VLOOKUP(B488,Lists!$R$4:$Z$17,9, FALSE),"Please enter details here")</f>
        <v>Please enter details here</v>
      </c>
      <c r="M488" s="36" t="str">
        <f>IF(ISERROR(VLOOKUP($E488,Lists!$T$4:$Y$44,5,FALSE)),"",VLOOKUP($E488,Lists!$T$4:$Y$44,5,FALSE))</f>
        <v/>
      </c>
      <c r="N488" s="36" t="str">
        <f>IF(ISERROR(VLOOKUP($E488,Lists!$T$4:$Y$44,6,FALSE)),"",VLOOKUP($E488,Lists!$T$4:$Y$44,6,FALSE))</f>
        <v/>
      </c>
    </row>
    <row r="489" spans="1:14" x14ac:dyDescent="0.25">
      <c r="A489" s="12"/>
      <c r="B489" s="18" t="s">
        <v>784</v>
      </c>
      <c r="C489" s="36" t="s">
        <v>1071</v>
      </c>
      <c r="D489" s="14" t="str">
        <f>IF(ISERROR(VLOOKUP($B489,Lists!$R$4:$S$16,2,FALSE)),"",VLOOKUP($B489,Lists!$R$4:$S$16,2,FALSE))</f>
        <v/>
      </c>
      <c r="E489" s="14" t="s">
        <v>805</v>
      </c>
      <c r="F489" s="14" t="s">
        <v>999</v>
      </c>
      <c r="G489" s="25"/>
      <c r="H489" s="25" t="s">
        <v>1117</v>
      </c>
      <c r="I489" s="92" t="str">
        <f>IF(ISERROR(VLOOKUP($B489&amp;" "&amp;$J489,Lists!$AB$4:$AC$16,2,FALSE)),"",VLOOKUP($B489&amp;" "&amp;$J489,Lists!$AB$4:$AC$16,2,FALSE))</f>
        <v/>
      </c>
      <c r="J489" s="25" t="str">
        <f>IF(ISERROR(VLOOKUP($H489,Lists!$L$4:$M$7,2,FALSE)),"",VLOOKUP($H489,Lists!$L$4:$M$7,2,FALSE))</f>
        <v/>
      </c>
      <c r="K489" s="25" t="str">
        <f t="shared" si="8"/>
        <v/>
      </c>
      <c r="L489" s="85" t="str">
        <f>IF(C489="no",VLOOKUP(B489,Lists!$R$4:$Z$17,9, FALSE),"Please enter details here")</f>
        <v>Please enter details here</v>
      </c>
      <c r="M489" s="36" t="str">
        <f>IF(ISERROR(VLOOKUP($E489,Lists!$T$4:$Y$44,5,FALSE)),"",VLOOKUP($E489,Lists!$T$4:$Y$44,5,FALSE))</f>
        <v/>
      </c>
      <c r="N489" s="36" t="str">
        <f>IF(ISERROR(VLOOKUP($E489,Lists!$T$4:$Y$44,6,FALSE)),"",VLOOKUP($E489,Lists!$T$4:$Y$44,6,FALSE))</f>
        <v/>
      </c>
    </row>
    <row r="490" spans="1:14" x14ac:dyDescent="0.25">
      <c r="A490" s="12"/>
      <c r="B490" s="18" t="s">
        <v>784</v>
      </c>
      <c r="C490" s="36" t="s">
        <v>1071</v>
      </c>
      <c r="D490" s="14" t="str">
        <f>IF(ISERROR(VLOOKUP($B490,Lists!$R$4:$S$16,2,FALSE)),"",VLOOKUP($B490,Lists!$R$4:$S$16,2,FALSE))</f>
        <v/>
      </c>
      <c r="E490" s="14" t="s">
        <v>805</v>
      </c>
      <c r="F490" s="14" t="s">
        <v>999</v>
      </c>
      <c r="G490" s="25"/>
      <c r="H490" s="25" t="s">
        <v>1117</v>
      </c>
      <c r="I490" s="92" t="str">
        <f>IF(ISERROR(VLOOKUP($B490&amp;" "&amp;$J490,Lists!$AB$4:$AC$16,2,FALSE)),"",VLOOKUP($B490&amp;" "&amp;$J490,Lists!$AB$4:$AC$16,2,FALSE))</f>
        <v/>
      </c>
      <c r="J490" s="25" t="str">
        <f>IF(ISERROR(VLOOKUP($H490,Lists!$L$4:$M$7,2,FALSE)),"",VLOOKUP($H490,Lists!$L$4:$M$7,2,FALSE))</f>
        <v/>
      </c>
      <c r="K490" s="25" t="str">
        <f t="shared" si="8"/>
        <v/>
      </c>
      <c r="L490" s="85" t="str">
        <f>IF(C490="no",VLOOKUP(B490,Lists!$R$4:$Z$17,9, FALSE),"Please enter details here")</f>
        <v>Please enter details here</v>
      </c>
      <c r="M490" s="36" t="str">
        <f>IF(ISERROR(VLOOKUP($E490,Lists!$T$4:$Y$44,5,FALSE)),"",VLOOKUP($E490,Lists!$T$4:$Y$44,5,FALSE))</f>
        <v/>
      </c>
      <c r="N490" s="36" t="str">
        <f>IF(ISERROR(VLOOKUP($E490,Lists!$T$4:$Y$44,6,FALSE)),"",VLOOKUP($E490,Lists!$T$4:$Y$44,6,FALSE))</f>
        <v/>
      </c>
    </row>
    <row r="491" spans="1:14" x14ac:dyDescent="0.25">
      <c r="A491" s="12"/>
      <c r="B491" s="18" t="s">
        <v>784</v>
      </c>
      <c r="C491" s="36" t="s">
        <v>1071</v>
      </c>
      <c r="D491" s="14" t="str">
        <f>IF(ISERROR(VLOOKUP($B491,Lists!$R$4:$S$16,2,FALSE)),"",VLOOKUP($B491,Lists!$R$4:$S$16,2,FALSE))</f>
        <v/>
      </c>
      <c r="E491" s="14" t="s">
        <v>805</v>
      </c>
      <c r="F491" s="14" t="s">
        <v>999</v>
      </c>
      <c r="G491" s="25"/>
      <c r="H491" s="25" t="s">
        <v>1117</v>
      </c>
      <c r="I491" s="92" t="str">
        <f>IF(ISERROR(VLOOKUP($B491&amp;" "&amp;$J491,Lists!$AB$4:$AC$16,2,FALSE)),"",VLOOKUP($B491&amp;" "&amp;$J491,Lists!$AB$4:$AC$16,2,FALSE))</f>
        <v/>
      </c>
      <c r="J491" s="25" t="str">
        <f>IF(ISERROR(VLOOKUP($H491,Lists!$L$4:$M$7,2,FALSE)),"",VLOOKUP($H491,Lists!$L$4:$M$7,2,FALSE))</f>
        <v/>
      </c>
      <c r="K491" s="25" t="str">
        <f t="shared" si="8"/>
        <v/>
      </c>
      <c r="L491" s="85" t="str">
        <f>IF(C491="no",VLOOKUP(B491,Lists!$R$4:$Z$17,9, FALSE),"Please enter details here")</f>
        <v>Please enter details here</v>
      </c>
      <c r="M491" s="36" t="str">
        <f>IF(ISERROR(VLOOKUP($E491,Lists!$T$4:$Y$44,5,FALSE)),"",VLOOKUP($E491,Lists!$T$4:$Y$44,5,FALSE))</f>
        <v/>
      </c>
      <c r="N491" s="36" t="str">
        <f>IF(ISERROR(VLOOKUP($E491,Lists!$T$4:$Y$44,6,FALSE)),"",VLOOKUP($E491,Lists!$T$4:$Y$44,6,FALSE))</f>
        <v/>
      </c>
    </row>
    <row r="492" spans="1:14" x14ac:dyDescent="0.25">
      <c r="A492" s="12"/>
      <c r="B492" s="18" t="s">
        <v>784</v>
      </c>
      <c r="C492" s="36" t="s">
        <v>1071</v>
      </c>
      <c r="D492" s="14" t="str">
        <f>IF(ISERROR(VLOOKUP($B492,Lists!$R$4:$S$16,2,FALSE)),"",VLOOKUP($B492,Lists!$R$4:$S$16,2,FALSE))</f>
        <v/>
      </c>
      <c r="E492" s="14" t="s">
        <v>805</v>
      </c>
      <c r="F492" s="14" t="s">
        <v>999</v>
      </c>
      <c r="G492" s="25"/>
      <c r="H492" s="25" t="s">
        <v>1117</v>
      </c>
      <c r="I492" s="92" t="str">
        <f>IF(ISERROR(VLOOKUP($B492&amp;" "&amp;$J492,Lists!$AB$4:$AC$16,2,FALSE)),"",VLOOKUP($B492&amp;" "&amp;$J492,Lists!$AB$4:$AC$16,2,FALSE))</f>
        <v/>
      </c>
      <c r="J492" s="25" t="str">
        <f>IF(ISERROR(VLOOKUP($H492,Lists!$L$4:$M$7,2,FALSE)),"",VLOOKUP($H492,Lists!$L$4:$M$7,2,FALSE))</f>
        <v/>
      </c>
      <c r="K492" s="25" t="str">
        <f t="shared" si="8"/>
        <v/>
      </c>
      <c r="L492" s="85" t="str">
        <f>IF(C492="no",VLOOKUP(B492,Lists!$R$4:$Z$17,9, FALSE),"Please enter details here")</f>
        <v>Please enter details here</v>
      </c>
      <c r="M492" s="36" t="str">
        <f>IF(ISERROR(VLOOKUP($E492,Lists!$T$4:$Y$44,5,FALSE)),"",VLOOKUP($E492,Lists!$T$4:$Y$44,5,FALSE))</f>
        <v/>
      </c>
      <c r="N492" s="36" t="str">
        <f>IF(ISERROR(VLOOKUP($E492,Lists!$T$4:$Y$44,6,FALSE)),"",VLOOKUP($E492,Lists!$T$4:$Y$44,6,FALSE))</f>
        <v/>
      </c>
    </row>
    <row r="493" spans="1:14" x14ac:dyDescent="0.25">
      <c r="A493" s="12"/>
      <c r="B493" s="18" t="s">
        <v>784</v>
      </c>
      <c r="C493" s="36" t="s">
        <v>1071</v>
      </c>
      <c r="D493" s="14" t="str">
        <f>IF(ISERROR(VLOOKUP($B493,Lists!$R$4:$S$16,2,FALSE)),"",VLOOKUP($B493,Lists!$R$4:$S$16,2,FALSE))</f>
        <v/>
      </c>
      <c r="E493" s="14" t="s">
        <v>805</v>
      </c>
      <c r="F493" s="14" t="s">
        <v>999</v>
      </c>
      <c r="G493" s="25"/>
      <c r="H493" s="25" t="s">
        <v>1117</v>
      </c>
      <c r="I493" s="92" t="str">
        <f>IF(ISERROR(VLOOKUP($B493&amp;" "&amp;$J493,Lists!$AB$4:$AC$16,2,FALSE)),"",VLOOKUP($B493&amp;" "&amp;$J493,Lists!$AB$4:$AC$16,2,FALSE))</f>
        <v/>
      </c>
      <c r="J493" s="25" t="str">
        <f>IF(ISERROR(VLOOKUP($H493,Lists!$L$4:$M$7,2,FALSE)),"",VLOOKUP($H493,Lists!$L$4:$M$7,2,FALSE))</f>
        <v/>
      </c>
      <c r="K493" s="25" t="str">
        <f t="shared" si="8"/>
        <v/>
      </c>
      <c r="L493" s="85" t="str">
        <f>IF(C493="no",VLOOKUP(B493,Lists!$R$4:$Z$17,9, FALSE),"Please enter details here")</f>
        <v>Please enter details here</v>
      </c>
      <c r="M493" s="36" t="str">
        <f>IF(ISERROR(VLOOKUP($E493,Lists!$T$4:$Y$44,5,FALSE)),"",VLOOKUP($E493,Lists!$T$4:$Y$44,5,FALSE))</f>
        <v/>
      </c>
      <c r="N493" s="36" t="str">
        <f>IF(ISERROR(VLOOKUP($E493,Lists!$T$4:$Y$44,6,FALSE)),"",VLOOKUP($E493,Lists!$T$4:$Y$44,6,FALSE))</f>
        <v/>
      </c>
    </row>
    <row r="494" spans="1:14" x14ac:dyDescent="0.25">
      <c r="A494" s="12"/>
      <c r="B494" s="18" t="s">
        <v>784</v>
      </c>
      <c r="C494" s="36" t="s">
        <v>1071</v>
      </c>
      <c r="D494" s="14" t="str">
        <f>IF(ISERROR(VLOOKUP($B494,Lists!$R$4:$S$16,2,FALSE)),"",VLOOKUP($B494,Lists!$R$4:$S$16,2,FALSE))</f>
        <v/>
      </c>
      <c r="E494" s="14" t="s">
        <v>805</v>
      </c>
      <c r="F494" s="14" t="s">
        <v>999</v>
      </c>
      <c r="G494" s="25"/>
      <c r="H494" s="25" t="s">
        <v>1117</v>
      </c>
      <c r="I494" s="92" t="str">
        <f>IF(ISERROR(VLOOKUP($B494&amp;" "&amp;$J494,Lists!$AB$4:$AC$16,2,FALSE)),"",VLOOKUP($B494&amp;" "&amp;$J494,Lists!$AB$4:$AC$16,2,FALSE))</f>
        <v/>
      </c>
      <c r="J494" s="25" t="str">
        <f>IF(ISERROR(VLOOKUP($H494,Lists!$L$4:$M$7,2,FALSE)),"",VLOOKUP($H494,Lists!$L$4:$M$7,2,FALSE))</f>
        <v/>
      </c>
      <c r="K494" s="25" t="str">
        <f t="shared" si="8"/>
        <v/>
      </c>
      <c r="L494" s="85" t="str">
        <f>IF(C494="no",VLOOKUP(B494,Lists!$R$4:$Z$17,9, FALSE),"Please enter details here")</f>
        <v>Please enter details here</v>
      </c>
      <c r="M494" s="36" t="str">
        <f>IF(ISERROR(VLOOKUP($E494,Lists!$T$4:$Y$44,5,FALSE)),"",VLOOKUP($E494,Lists!$T$4:$Y$44,5,FALSE))</f>
        <v/>
      </c>
      <c r="N494" s="36" t="str">
        <f>IF(ISERROR(VLOOKUP($E494,Lists!$T$4:$Y$44,6,FALSE)),"",VLOOKUP($E494,Lists!$T$4:$Y$44,6,FALSE))</f>
        <v/>
      </c>
    </row>
    <row r="495" spans="1:14" x14ac:dyDescent="0.25">
      <c r="A495" s="12"/>
      <c r="B495" s="18" t="s">
        <v>784</v>
      </c>
      <c r="C495" s="36" t="s">
        <v>1071</v>
      </c>
      <c r="D495" s="14" t="str">
        <f>IF(ISERROR(VLOOKUP($B495,Lists!$R$4:$S$16,2,FALSE)),"",VLOOKUP($B495,Lists!$R$4:$S$16,2,FALSE))</f>
        <v/>
      </c>
      <c r="E495" s="14" t="s">
        <v>805</v>
      </c>
      <c r="F495" s="14" t="s">
        <v>999</v>
      </c>
      <c r="G495" s="25"/>
      <c r="H495" s="25" t="s">
        <v>1117</v>
      </c>
      <c r="I495" s="92" t="str">
        <f>IF(ISERROR(VLOOKUP($B495&amp;" "&amp;$J495,Lists!$AB$4:$AC$16,2,FALSE)),"",VLOOKUP($B495&amp;" "&amp;$J495,Lists!$AB$4:$AC$16,2,FALSE))</f>
        <v/>
      </c>
      <c r="J495" s="25" t="str">
        <f>IF(ISERROR(VLOOKUP($H495,Lists!$L$4:$M$7,2,FALSE)),"",VLOOKUP($H495,Lists!$L$4:$M$7,2,FALSE))</f>
        <v/>
      </c>
      <c r="K495" s="25" t="str">
        <f t="shared" si="8"/>
        <v/>
      </c>
      <c r="L495" s="85" t="str">
        <f>IF(C495="no",VLOOKUP(B495,Lists!$R$4:$Z$17,9, FALSE),"Please enter details here")</f>
        <v>Please enter details here</v>
      </c>
      <c r="M495" s="36" t="str">
        <f>IF(ISERROR(VLOOKUP($E495,Lists!$T$4:$Y$44,5,FALSE)),"",VLOOKUP($E495,Lists!$T$4:$Y$44,5,FALSE))</f>
        <v/>
      </c>
      <c r="N495" s="36" t="str">
        <f>IF(ISERROR(VLOOKUP($E495,Lists!$T$4:$Y$44,6,FALSE)),"",VLOOKUP($E495,Lists!$T$4:$Y$44,6,FALSE))</f>
        <v/>
      </c>
    </row>
    <row r="496" spans="1:14" x14ac:dyDescent="0.25">
      <c r="A496" s="12"/>
      <c r="B496" s="18" t="s">
        <v>784</v>
      </c>
      <c r="C496" s="36" t="s">
        <v>1071</v>
      </c>
      <c r="D496" s="14" t="str">
        <f>IF(ISERROR(VLOOKUP($B496,Lists!$R$4:$S$16,2,FALSE)),"",VLOOKUP($B496,Lists!$R$4:$S$16,2,FALSE))</f>
        <v/>
      </c>
      <c r="E496" s="14" t="s">
        <v>805</v>
      </c>
      <c r="F496" s="14" t="s">
        <v>999</v>
      </c>
      <c r="G496" s="25"/>
      <c r="H496" s="25" t="s">
        <v>1117</v>
      </c>
      <c r="I496" s="92" t="str">
        <f>IF(ISERROR(VLOOKUP($B496&amp;" "&amp;$J496,Lists!$AB$4:$AC$16,2,FALSE)),"",VLOOKUP($B496&amp;" "&amp;$J496,Lists!$AB$4:$AC$16,2,FALSE))</f>
        <v/>
      </c>
      <c r="J496" s="25" t="str">
        <f>IF(ISERROR(VLOOKUP($H496,Lists!$L$4:$M$7,2,FALSE)),"",VLOOKUP($H496,Lists!$L$4:$M$7,2,FALSE))</f>
        <v/>
      </c>
      <c r="K496" s="25" t="str">
        <f t="shared" si="8"/>
        <v/>
      </c>
      <c r="L496" s="85" t="str">
        <f>IF(C496="no",VLOOKUP(B496,Lists!$R$4:$Z$17,9, FALSE),"Please enter details here")</f>
        <v>Please enter details here</v>
      </c>
      <c r="M496" s="36" t="str">
        <f>IF(ISERROR(VLOOKUP($E496,Lists!$T$4:$Y$44,5,FALSE)),"",VLOOKUP($E496,Lists!$T$4:$Y$44,5,FALSE))</f>
        <v/>
      </c>
      <c r="N496" s="36" t="str">
        <f>IF(ISERROR(VLOOKUP($E496,Lists!$T$4:$Y$44,6,FALSE)),"",VLOOKUP($E496,Lists!$T$4:$Y$44,6,FALSE))</f>
        <v/>
      </c>
    </row>
    <row r="497" spans="1:14" x14ac:dyDescent="0.25">
      <c r="A497" s="12"/>
      <c r="B497" s="18" t="s">
        <v>784</v>
      </c>
      <c r="C497" s="36" t="s">
        <v>1071</v>
      </c>
      <c r="D497" s="14" t="str">
        <f>IF(ISERROR(VLOOKUP($B497,Lists!$R$4:$S$16,2,FALSE)),"",VLOOKUP($B497,Lists!$R$4:$S$16,2,FALSE))</f>
        <v/>
      </c>
      <c r="E497" s="14" t="s">
        <v>805</v>
      </c>
      <c r="F497" s="14" t="s">
        <v>999</v>
      </c>
      <c r="G497" s="25"/>
      <c r="H497" s="25" t="s">
        <v>1117</v>
      </c>
      <c r="I497" s="92" t="str">
        <f>IF(ISERROR(VLOOKUP($B497&amp;" "&amp;$J497,Lists!$AB$4:$AC$16,2,FALSE)),"",VLOOKUP($B497&amp;" "&amp;$J497,Lists!$AB$4:$AC$16,2,FALSE))</f>
        <v/>
      </c>
      <c r="J497" s="25" t="str">
        <f>IF(ISERROR(VLOOKUP($H497,Lists!$L$4:$M$7,2,FALSE)),"",VLOOKUP($H497,Lists!$L$4:$M$7,2,FALSE))</f>
        <v/>
      </c>
      <c r="K497" s="25" t="str">
        <f t="shared" si="8"/>
        <v/>
      </c>
      <c r="L497" s="85" t="str">
        <f>IF(C497="no",VLOOKUP(B497,Lists!$R$4:$Z$17,9, FALSE),"Please enter details here")</f>
        <v>Please enter details here</v>
      </c>
      <c r="M497" s="36" t="str">
        <f>IF(ISERROR(VLOOKUP($E497,Lists!$T$4:$Y$44,5,FALSE)),"",VLOOKUP($E497,Lists!$T$4:$Y$44,5,FALSE))</f>
        <v/>
      </c>
      <c r="N497" s="36" t="str">
        <f>IF(ISERROR(VLOOKUP($E497,Lists!$T$4:$Y$44,6,FALSE)),"",VLOOKUP($E497,Lists!$T$4:$Y$44,6,FALSE))</f>
        <v/>
      </c>
    </row>
    <row r="498" spans="1:14" x14ac:dyDescent="0.25">
      <c r="A498" s="12"/>
      <c r="B498" s="18" t="s">
        <v>784</v>
      </c>
      <c r="C498" s="36" t="s">
        <v>1071</v>
      </c>
      <c r="D498" s="14" t="str">
        <f>IF(ISERROR(VLOOKUP($B498,Lists!$R$4:$S$16,2,FALSE)),"",VLOOKUP($B498,Lists!$R$4:$S$16,2,FALSE))</f>
        <v/>
      </c>
      <c r="E498" s="14" t="s">
        <v>805</v>
      </c>
      <c r="F498" s="14" t="s">
        <v>999</v>
      </c>
      <c r="G498" s="25"/>
      <c r="H498" s="25" t="s">
        <v>1117</v>
      </c>
      <c r="I498" s="92" t="str">
        <f>IF(ISERROR(VLOOKUP($B498&amp;" "&amp;$J498,Lists!$AB$4:$AC$16,2,FALSE)),"",VLOOKUP($B498&amp;" "&amp;$J498,Lists!$AB$4:$AC$16,2,FALSE))</f>
        <v/>
      </c>
      <c r="J498" s="25" t="str">
        <f>IF(ISERROR(VLOOKUP($H498,Lists!$L$4:$M$7,2,FALSE)),"",VLOOKUP($H498,Lists!$L$4:$M$7,2,FALSE))</f>
        <v/>
      </c>
      <c r="K498" s="25" t="str">
        <f t="shared" si="8"/>
        <v/>
      </c>
      <c r="L498" s="85" t="str">
        <f>IF(C498="no",VLOOKUP(B498,Lists!$R$4:$Z$17,9, FALSE),"Please enter details here")</f>
        <v>Please enter details here</v>
      </c>
      <c r="M498" s="36" t="str">
        <f>IF(ISERROR(VLOOKUP($E498,Lists!$T$4:$Y$44,5,FALSE)),"",VLOOKUP($E498,Lists!$T$4:$Y$44,5,FALSE))</f>
        <v/>
      </c>
      <c r="N498" s="36" t="str">
        <f>IF(ISERROR(VLOOKUP($E498,Lists!$T$4:$Y$44,6,FALSE)),"",VLOOKUP($E498,Lists!$T$4:$Y$44,6,FALSE))</f>
        <v/>
      </c>
    </row>
    <row r="499" spans="1:14" x14ac:dyDescent="0.25">
      <c r="A499" s="12"/>
      <c r="B499" s="18" t="s">
        <v>784</v>
      </c>
      <c r="C499" s="36" t="s">
        <v>1071</v>
      </c>
      <c r="D499" s="14" t="str">
        <f>IF(ISERROR(VLOOKUP($B499,Lists!$R$4:$S$16,2,FALSE)),"",VLOOKUP($B499,Lists!$R$4:$S$16,2,FALSE))</f>
        <v/>
      </c>
      <c r="E499" s="14" t="s">
        <v>805</v>
      </c>
      <c r="F499" s="14" t="s">
        <v>999</v>
      </c>
      <c r="G499" s="25"/>
      <c r="H499" s="25" t="s">
        <v>1117</v>
      </c>
      <c r="I499" s="92" t="str">
        <f>IF(ISERROR(VLOOKUP($B499&amp;" "&amp;$J499,Lists!$AB$4:$AC$16,2,FALSE)),"",VLOOKUP($B499&amp;" "&amp;$J499,Lists!$AB$4:$AC$16,2,FALSE))</f>
        <v/>
      </c>
      <c r="J499" s="25" t="str">
        <f>IF(ISERROR(VLOOKUP($H499,Lists!$L$4:$M$7,2,FALSE)),"",VLOOKUP($H499,Lists!$L$4:$M$7,2,FALSE))</f>
        <v/>
      </c>
      <c r="K499" s="25" t="str">
        <f t="shared" si="8"/>
        <v/>
      </c>
      <c r="L499" s="85" t="str">
        <f>IF(C499="no",VLOOKUP(B499,Lists!$R$4:$Z$17,9, FALSE),"Please enter details here")</f>
        <v>Please enter details here</v>
      </c>
      <c r="M499" s="36" t="str">
        <f>IF(ISERROR(VLOOKUP($E499,Lists!$T$4:$Y$44,5,FALSE)),"",VLOOKUP($E499,Lists!$T$4:$Y$44,5,FALSE))</f>
        <v/>
      </c>
      <c r="N499" s="36" t="str">
        <f>IF(ISERROR(VLOOKUP($E499,Lists!$T$4:$Y$44,6,FALSE)),"",VLOOKUP($E499,Lists!$T$4:$Y$44,6,FALSE))</f>
        <v/>
      </c>
    </row>
    <row r="500" spans="1:14" x14ac:dyDescent="0.25">
      <c r="A500" s="12"/>
      <c r="B500" s="18" t="s">
        <v>784</v>
      </c>
      <c r="C500" s="36" t="s">
        <v>1071</v>
      </c>
      <c r="D500" s="14" t="str">
        <f>IF(ISERROR(VLOOKUP($B500,Lists!$R$4:$S$16,2,FALSE)),"",VLOOKUP($B500,Lists!$R$4:$S$16,2,FALSE))</f>
        <v/>
      </c>
      <c r="E500" s="14" t="s">
        <v>805</v>
      </c>
      <c r="F500" s="14" t="s">
        <v>999</v>
      </c>
      <c r="G500" s="25"/>
      <c r="H500" s="25" t="s">
        <v>1117</v>
      </c>
      <c r="I500" s="92" t="str">
        <f>IF(ISERROR(VLOOKUP($B500&amp;" "&amp;$J500,Lists!$AB$4:$AC$16,2,FALSE)),"",VLOOKUP($B500&amp;" "&amp;$J500,Lists!$AB$4:$AC$16,2,FALSE))</f>
        <v/>
      </c>
      <c r="J500" s="25" t="str">
        <f>IF(ISERROR(VLOOKUP($H500,Lists!$L$4:$M$7,2,FALSE)),"",VLOOKUP($H500,Lists!$L$4:$M$7,2,FALSE))</f>
        <v/>
      </c>
      <c r="K500" s="25" t="str">
        <f t="shared" si="8"/>
        <v/>
      </c>
      <c r="L500" s="85" t="str">
        <f>IF(C500="no",VLOOKUP(B500,Lists!$R$4:$Z$17,9, FALSE),"Please enter details here")</f>
        <v>Please enter details here</v>
      </c>
      <c r="M500" s="36" t="str">
        <f>IF(ISERROR(VLOOKUP($E500,Lists!$T$4:$Y$44,5,FALSE)),"",VLOOKUP($E500,Lists!$T$4:$Y$44,5,FALSE))</f>
        <v/>
      </c>
      <c r="N500" s="36" t="str">
        <f>IF(ISERROR(VLOOKUP($E500,Lists!$T$4:$Y$44,6,FALSE)),"",VLOOKUP($E500,Lists!$T$4:$Y$44,6,FALSE))</f>
        <v/>
      </c>
    </row>
    <row r="501" spans="1:14" x14ac:dyDescent="0.25">
      <c r="A501" s="12"/>
      <c r="B501" s="18" t="s">
        <v>784</v>
      </c>
      <c r="C501" s="36" t="s">
        <v>1071</v>
      </c>
      <c r="D501" s="14" t="str">
        <f>IF(ISERROR(VLOOKUP($B501,Lists!$R$4:$S$16,2,FALSE)),"",VLOOKUP($B501,Lists!$R$4:$S$16,2,FALSE))</f>
        <v/>
      </c>
      <c r="E501" s="14" t="s">
        <v>805</v>
      </c>
      <c r="F501" s="14" t="s">
        <v>999</v>
      </c>
      <c r="G501" s="25"/>
      <c r="H501" s="25" t="s">
        <v>1117</v>
      </c>
      <c r="I501" s="92" t="str">
        <f>IF(ISERROR(VLOOKUP($B501&amp;" "&amp;$J501,Lists!$AB$4:$AC$16,2,FALSE)),"",VLOOKUP($B501&amp;" "&amp;$J501,Lists!$AB$4:$AC$16,2,FALSE))</f>
        <v/>
      </c>
      <c r="J501" s="25" t="str">
        <f>IF(ISERROR(VLOOKUP($H501,Lists!$L$4:$M$7,2,FALSE)),"",VLOOKUP($H501,Lists!$L$4:$M$7,2,FALSE))</f>
        <v/>
      </c>
      <c r="K501" s="25" t="str">
        <f t="shared" si="8"/>
        <v/>
      </c>
      <c r="L501" s="85" t="str">
        <f>IF(C501="no",VLOOKUP(B501,Lists!$R$4:$Z$17,9, FALSE),"Please enter details here")</f>
        <v>Please enter details here</v>
      </c>
      <c r="M501" s="36" t="str">
        <f>IF(ISERROR(VLOOKUP($E501,Lists!$T$4:$Y$44,5,FALSE)),"",VLOOKUP($E501,Lists!$T$4:$Y$44,5,FALSE))</f>
        <v/>
      </c>
      <c r="N501" s="36" t="str">
        <f>IF(ISERROR(VLOOKUP($E501,Lists!$T$4:$Y$44,6,FALSE)),"",VLOOKUP($E501,Lists!$T$4:$Y$44,6,FALSE))</f>
        <v/>
      </c>
    </row>
    <row r="502" spans="1:14" x14ac:dyDescent="0.25">
      <c r="A502" s="12"/>
      <c r="B502" s="18" t="s">
        <v>784</v>
      </c>
      <c r="C502" s="36" t="s">
        <v>1071</v>
      </c>
      <c r="D502" s="14" t="str">
        <f>IF(ISERROR(VLOOKUP($B502,Lists!$R$4:$S$16,2,FALSE)),"",VLOOKUP($B502,Lists!$R$4:$S$16,2,FALSE))</f>
        <v/>
      </c>
      <c r="E502" s="14" t="s">
        <v>805</v>
      </c>
      <c r="F502" s="14" t="s">
        <v>999</v>
      </c>
      <c r="G502" s="25"/>
      <c r="H502" s="25" t="s">
        <v>1117</v>
      </c>
      <c r="I502" s="92" t="str">
        <f>IF(ISERROR(VLOOKUP($B502&amp;" "&amp;$J502,Lists!$AB$4:$AC$16,2,FALSE)),"",VLOOKUP($B502&amp;" "&amp;$J502,Lists!$AB$4:$AC$16,2,FALSE))</f>
        <v/>
      </c>
      <c r="J502" s="25" t="str">
        <f>IF(ISERROR(VLOOKUP($H502,Lists!$L$4:$M$7,2,FALSE)),"",VLOOKUP($H502,Lists!$L$4:$M$7,2,FALSE))</f>
        <v/>
      </c>
      <c r="K502" s="25" t="str">
        <f t="shared" si="8"/>
        <v/>
      </c>
      <c r="L502" s="85" t="str">
        <f>IF(C502="no",VLOOKUP(B502,Lists!$R$4:$Z$17,9, FALSE),"Please enter details here")</f>
        <v>Please enter details here</v>
      </c>
      <c r="M502" s="36" t="str">
        <f>IF(ISERROR(VLOOKUP($E502,Lists!$T$4:$Y$44,5,FALSE)),"",VLOOKUP($E502,Lists!$T$4:$Y$44,5,FALSE))</f>
        <v/>
      </c>
      <c r="N502" s="36" t="str">
        <f>IF(ISERROR(VLOOKUP($E502,Lists!$T$4:$Y$44,6,FALSE)),"",VLOOKUP($E502,Lists!$T$4:$Y$44,6,FALSE))</f>
        <v/>
      </c>
    </row>
    <row r="503" spans="1:14" x14ac:dyDescent="0.25">
      <c r="A503" s="12"/>
      <c r="B503" s="18" t="s">
        <v>784</v>
      </c>
      <c r="C503" s="36" t="s">
        <v>1071</v>
      </c>
      <c r="D503" s="14" t="str">
        <f>IF(ISERROR(VLOOKUP($B503,Lists!$R$4:$S$16,2,FALSE)),"",VLOOKUP($B503,Lists!$R$4:$S$16,2,FALSE))</f>
        <v/>
      </c>
      <c r="E503" s="14" t="s">
        <v>805</v>
      </c>
      <c r="F503" s="14" t="s">
        <v>999</v>
      </c>
      <c r="G503" s="25"/>
      <c r="H503" s="25" t="s">
        <v>1117</v>
      </c>
      <c r="I503" s="92" t="str">
        <f>IF(ISERROR(VLOOKUP($B503&amp;" "&amp;$J503,Lists!$AB$4:$AC$16,2,FALSE)),"",VLOOKUP($B503&amp;" "&amp;$J503,Lists!$AB$4:$AC$16,2,FALSE))</f>
        <v/>
      </c>
      <c r="J503" s="25" t="str">
        <f>IF(ISERROR(VLOOKUP($H503,Lists!$L$4:$M$7,2,FALSE)),"",VLOOKUP($H503,Lists!$L$4:$M$7,2,FALSE))</f>
        <v/>
      </c>
      <c r="K503" s="25" t="str">
        <f t="shared" si="8"/>
        <v/>
      </c>
      <c r="L503" s="85" t="str">
        <f>IF(C503="no",VLOOKUP(B503,Lists!$R$4:$Z$17,9, FALSE),"Please enter details here")</f>
        <v>Please enter details here</v>
      </c>
      <c r="M503" s="36" t="str">
        <f>IF(ISERROR(VLOOKUP($E503,Lists!$T$4:$Y$44,5,FALSE)),"",VLOOKUP($E503,Lists!$T$4:$Y$44,5,FALSE))</f>
        <v/>
      </c>
      <c r="N503" s="36" t="str">
        <f>IF(ISERROR(VLOOKUP($E503,Lists!$T$4:$Y$44,6,FALSE)),"",VLOOKUP($E503,Lists!$T$4:$Y$44,6,FALSE))</f>
        <v/>
      </c>
    </row>
    <row r="504" spans="1:14" x14ac:dyDescent="0.25">
      <c r="A504" s="12"/>
      <c r="B504" s="18" t="s">
        <v>784</v>
      </c>
      <c r="C504" s="36" t="s">
        <v>1071</v>
      </c>
      <c r="D504" s="14" t="str">
        <f>IF(ISERROR(VLOOKUP($B504,Lists!$R$4:$S$16,2,FALSE)),"",VLOOKUP($B504,Lists!$R$4:$S$16,2,FALSE))</f>
        <v/>
      </c>
      <c r="E504" s="14" t="s">
        <v>805</v>
      </c>
      <c r="F504" s="14" t="s">
        <v>999</v>
      </c>
      <c r="G504" s="25"/>
      <c r="H504" s="25" t="s">
        <v>1117</v>
      </c>
      <c r="I504" s="92" t="str">
        <f>IF(ISERROR(VLOOKUP($B504&amp;" "&amp;$J504,Lists!$AB$4:$AC$16,2,FALSE)),"",VLOOKUP($B504&amp;" "&amp;$J504,Lists!$AB$4:$AC$16,2,FALSE))</f>
        <v/>
      </c>
      <c r="J504" s="25" t="str">
        <f>IF(ISERROR(VLOOKUP($H504,Lists!$L$4:$M$7,2,FALSE)),"",VLOOKUP($H504,Lists!$L$4:$M$7,2,FALSE))</f>
        <v/>
      </c>
      <c r="K504" s="25" t="str">
        <f t="shared" si="8"/>
        <v/>
      </c>
      <c r="L504" s="85" t="str">
        <f>IF(C504="no",VLOOKUP(B504,Lists!$R$4:$Z$17,9, FALSE),"Please enter details here")</f>
        <v>Please enter details here</v>
      </c>
      <c r="M504" s="36" t="str">
        <f>IF(ISERROR(VLOOKUP($E504,Lists!$T$4:$Y$44,5,FALSE)),"",VLOOKUP($E504,Lists!$T$4:$Y$44,5,FALSE))</f>
        <v/>
      </c>
      <c r="N504" s="36" t="str">
        <f>IF(ISERROR(VLOOKUP($E504,Lists!$T$4:$Y$44,6,FALSE)),"",VLOOKUP($E504,Lists!$T$4:$Y$44,6,FALSE))</f>
        <v/>
      </c>
    </row>
    <row r="505" spans="1:14" x14ac:dyDescent="0.25">
      <c r="A505" s="12"/>
      <c r="B505" s="18" t="s">
        <v>784</v>
      </c>
      <c r="C505" s="36" t="s">
        <v>1071</v>
      </c>
      <c r="D505" s="14" t="str">
        <f>IF(ISERROR(VLOOKUP($B505,Lists!$R$4:$S$16,2,FALSE)),"",VLOOKUP($B505,Lists!$R$4:$S$16,2,FALSE))</f>
        <v/>
      </c>
      <c r="E505" s="14" t="s">
        <v>805</v>
      </c>
      <c r="F505" s="14" t="s">
        <v>999</v>
      </c>
      <c r="G505" s="25"/>
      <c r="H505" s="25" t="s">
        <v>1117</v>
      </c>
      <c r="I505" s="92" t="str">
        <f>IF(ISERROR(VLOOKUP($B505&amp;" "&amp;$J505,Lists!$AB$4:$AC$16,2,FALSE)),"",VLOOKUP($B505&amp;" "&amp;$J505,Lists!$AB$4:$AC$16,2,FALSE))</f>
        <v/>
      </c>
      <c r="J505" s="25" t="str">
        <f>IF(ISERROR(VLOOKUP($H505,Lists!$L$4:$M$7,2,FALSE)),"",VLOOKUP($H505,Lists!$L$4:$M$7,2,FALSE))</f>
        <v/>
      </c>
      <c r="K505" s="25" t="str">
        <f t="shared" si="8"/>
        <v/>
      </c>
      <c r="L505" s="85" t="str">
        <f>IF(C505="no",VLOOKUP(B505,Lists!$R$4:$Z$17,9, FALSE),"Please enter details here")</f>
        <v>Please enter details here</v>
      </c>
      <c r="M505" s="36" t="str">
        <f>IF(ISERROR(VLOOKUP($E505,Lists!$T$4:$Y$44,5,FALSE)),"",VLOOKUP($E505,Lists!$T$4:$Y$44,5,FALSE))</f>
        <v/>
      </c>
      <c r="N505" s="36" t="str">
        <f>IF(ISERROR(VLOOKUP($E505,Lists!$T$4:$Y$44,6,FALSE)),"",VLOOKUP($E505,Lists!$T$4:$Y$44,6,FALSE))</f>
        <v/>
      </c>
    </row>
    <row r="506" spans="1:14" x14ac:dyDescent="0.25">
      <c r="A506" s="12"/>
      <c r="B506" s="18" t="s">
        <v>784</v>
      </c>
      <c r="C506" s="36" t="s">
        <v>1071</v>
      </c>
      <c r="D506" s="14" t="str">
        <f>IF(ISERROR(VLOOKUP($B506,Lists!$R$4:$S$16,2,FALSE)),"",VLOOKUP($B506,Lists!$R$4:$S$16,2,FALSE))</f>
        <v/>
      </c>
      <c r="E506" s="14" t="s">
        <v>805</v>
      </c>
      <c r="F506" s="14" t="s">
        <v>999</v>
      </c>
      <c r="G506" s="25"/>
      <c r="H506" s="25" t="s">
        <v>1117</v>
      </c>
      <c r="I506" s="92" t="str">
        <f>IF(ISERROR(VLOOKUP($B506&amp;" "&amp;$J506,Lists!$AB$4:$AC$16,2,FALSE)),"",VLOOKUP($B506&amp;" "&amp;$J506,Lists!$AB$4:$AC$16,2,FALSE))</f>
        <v/>
      </c>
      <c r="J506" s="25" t="str">
        <f>IF(ISERROR(VLOOKUP($H506,Lists!$L$4:$M$7,2,FALSE)),"",VLOOKUP($H506,Lists!$L$4:$M$7,2,FALSE))</f>
        <v/>
      </c>
      <c r="K506" s="25" t="str">
        <f t="shared" si="8"/>
        <v/>
      </c>
      <c r="L506" s="85" t="str">
        <f>IF(C506="no",VLOOKUP(B506,Lists!$R$4:$Z$17,9, FALSE),"Please enter details here")</f>
        <v>Please enter details here</v>
      </c>
      <c r="M506" s="36" t="str">
        <f>IF(ISERROR(VLOOKUP($E506,Lists!$T$4:$Y$44,5,FALSE)),"",VLOOKUP($E506,Lists!$T$4:$Y$44,5,FALSE))</f>
        <v/>
      </c>
      <c r="N506" s="36" t="str">
        <f>IF(ISERROR(VLOOKUP($E506,Lists!$T$4:$Y$44,6,FALSE)),"",VLOOKUP($E506,Lists!$T$4:$Y$44,6,FALSE))</f>
        <v/>
      </c>
    </row>
    <row r="507" spans="1:14" x14ac:dyDescent="0.25">
      <c r="A507" s="12"/>
      <c r="B507" s="18" t="s">
        <v>784</v>
      </c>
      <c r="C507" s="36" t="s">
        <v>1071</v>
      </c>
      <c r="D507" s="14" t="str">
        <f>IF(ISERROR(VLOOKUP($B507,Lists!$R$4:$S$16,2,FALSE)),"",VLOOKUP($B507,Lists!$R$4:$S$16,2,FALSE))</f>
        <v/>
      </c>
      <c r="E507" s="14" t="s">
        <v>805</v>
      </c>
      <c r="F507" s="14" t="s">
        <v>999</v>
      </c>
      <c r="G507" s="25"/>
      <c r="H507" s="25" t="s">
        <v>1117</v>
      </c>
      <c r="I507" s="92" t="str">
        <f>IF(ISERROR(VLOOKUP($B507&amp;" "&amp;$J507,Lists!$AB$4:$AC$16,2,FALSE)),"",VLOOKUP($B507&amp;" "&amp;$J507,Lists!$AB$4:$AC$16,2,FALSE))</f>
        <v/>
      </c>
      <c r="J507" s="25" t="str">
        <f>IF(ISERROR(VLOOKUP($H507,Lists!$L$4:$M$7,2,FALSE)),"",VLOOKUP($H507,Lists!$L$4:$M$7,2,FALSE))</f>
        <v/>
      </c>
      <c r="K507" s="25" t="str">
        <f t="shared" si="8"/>
        <v/>
      </c>
      <c r="L507" s="85" t="str">
        <f>IF(C507="no",VLOOKUP(B507,Lists!$R$4:$Z$17,9, FALSE),"Please enter details here")</f>
        <v>Please enter details here</v>
      </c>
      <c r="M507" s="36" t="str">
        <f>IF(ISERROR(VLOOKUP($E507,Lists!$T$4:$Y$44,5,FALSE)),"",VLOOKUP($E507,Lists!$T$4:$Y$44,5,FALSE))</f>
        <v/>
      </c>
      <c r="N507" s="36" t="str">
        <f>IF(ISERROR(VLOOKUP($E507,Lists!$T$4:$Y$44,6,FALSE)),"",VLOOKUP($E507,Lists!$T$4:$Y$44,6,FALSE))</f>
        <v/>
      </c>
    </row>
    <row r="508" spans="1:14" x14ac:dyDescent="0.25">
      <c r="A508" s="12"/>
      <c r="B508" s="18" t="s">
        <v>784</v>
      </c>
      <c r="C508" s="36" t="s">
        <v>1071</v>
      </c>
      <c r="D508" s="14" t="str">
        <f>IF(ISERROR(VLOOKUP($B508,Lists!$R$4:$S$16,2,FALSE)),"",VLOOKUP($B508,Lists!$R$4:$S$16,2,FALSE))</f>
        <v/>
      </c>
      <c r="E508" s="14" t="s">
        <v>805</v>
      </c>
      <c r="F508" s="14" t="s">
        <v>999</v>
      </c>
      <c r="G508" s="25"/>
      <c r="H508" s="25" t="s">
        <v>1117</v>
      </c>
      <c r="I508" s="92" t="str">
        <f>IF(ISERROR(VLOOKUP($B508&amp;" "&amp;$J508,Lists!$AB$4:$AC$16,2,FALSE)),"",VLOOKUP($B508&amp;" "&amp;$J508,Lists!$AB$4:$AC$16,2,FALSE))</f>
        <v/>
      </c>
      <c r="J508" s="25" t="str">
        <f>IF(ISERROR(VLOOKUP($H508,Lists!$L$4:$M$7,2,FALSE)),"",VLOOKUP($H508,Lists!$L$4:$M$7,2,FALSE))</f>
        <v/>
      </c>
      <c r="K508" s="25" t="str">
        <f t="shared" si="8"/>
        <v/>
      </c>
      <c r="L508" s="85" t="str">
        <f>IF(C508="no",VLOOKUP(B508,Lists!$R$4:$Z$17,9, FALSE),"Please enter details here")</f>
        <v>Please enter details here</v>
      </c>
      <c r="M508" s="36" t="str">
        <f>IF(ISERROR(VLOOKUP($E508,Lists!$T$4:$Y$44,5,FALSE)),"",VLOOKUP($E508,Lists!$T$4:$Y$44,5,FALSE))</f>
        <v/>
      </c>
      <c r="N508" s="36" t="str">
        <f>IF(ISERROR(VLOOKUP($E508,Lists!$T$4:$Y$44,6,FALSE)),"",VLOOKUP($E508,Lists!$T$4:$Y$44,6,FALSE))</f>
        <v/>
      </c>
    </row>
    <row r="509" spans="1:14" x14ac:dyDescent="0.25">
      <c r="A509" s="12"/>
      <c r="B509" s="18" t="s">
        <v>784</v>
      </c>
      <c r="C509" s="36" t="s">
        <v>1071</v>
      </c>
      <c r="D509" s="14" t="str">
        <f>IF(ISERROR(VLOOKUP($B509,Lists!$R$4:$S$16,2,FALSE)),"",VLOOKUP($B509,Lists!$R$4:$S$16,2,FALSE))</f>
        <v/>
      </c>
      <c r="E509" s="14" t="s">
        <v>805</v>
      </c>
      <c r="F509" s="14" t="s">
        <v>999</v>
      </c>
      <c r="G509" s="25"/>
      <c r="H509" s="25" t="s">
        <v>1117</v>
      </c>
      <c r="I509" s="92" t="str">
        <f>IF(ISERROR(VLOOKUP($B509&amp;" "&amp;$J509,Lists!$AB$4:$AC$16,2,FALSE)),"",VLOOKUP($B509&amp;" "&amp;$J509,Lists!$AB$4:$AC$16,2,FALSE))</f>
        <v/>
      </c>
      <c r="J509" s="25" t="str">
        <f>IF(ISERROR(VLOOKUP($H509,Lists!$L$4:$M$7,2,FALSE)),"",VLOOKUP($H509,Lists!$L$4:$M$7,2,FALSE))</f>
        <v/>
      </c>
      <c r="K509" s="25" t="str">
        <f t="shared" si="8"/>
        <v/>
      </c>
      <c r="L509" s="85" t="str">
        <f>IF(C509="no",VLOOKUP(B509,Lists!$R$4:$Z$17,9, FALSE),"Please enter details here")</f>
        <v>Please enter details here</v>
      </c>
      <c r="M509" s="36" t="str">
        <f>IF(ISERROR(VLOOKUP($E509,Lists!$T$4:$Y$44,5,FALSE)),"",VLOOKUP($E509,Lists!$T$4:$Y$44,5,FALSE))</f>
        <v/>
      </c>
      <c r="N509" s="36" t="str">
        <f>IF(ISERROR(VLOOKUP($E509,Lists!$T$4:$Y$44,6,FALSE)),"",VLOOKUP($E509,Lists!$T$4:$Y$44,6,FALSE))</f>
        <v/>
      </c>
    </row>
    <row r="510" spans="1:14" x14ac:dyDescent="0.25">
      <c r="A510" s="12"/>
      <c r="B510" s="18" t="s">
        <v>784</v>
      </c>
      <c r="C510" s="36" t="s">
        <v>1071</v>
      </c>
      <c r="D510" s="14" t="str">
        <f>IF(ISERROR(VLOOKUP($B510,Lists!$R$4:$S$16,2,FALSE)),"",VLOOKUP($B510,Lists!$R$4:$S$16,2,FALSE))</f>
        <v/>
      </c>
      <c r="E510" s="14" t="s">
        <v>805</v>
      </c>
      <c r="F510" s="14" t="s">
        <v>999</v>
      </c>
      <c r="G510" s="25"/>
      <c r="H510" s="25" t="s">
        <v>1117</v>
      </c>
      <c r="I510" s="92" t="str">
        <f>IF(ISERROR(VLOOKUP($B510&amp;" "&amp;$J510,Lists!$AB$4:$AC$16,2,FALSE)),"",VLOOKUP($B510&amp;" "&amp;$J510,Lists!$AB$4:$AC$16,2,FALSE))</f>
        <v/>
      </c>
      <c r="J510" s="25" t="str">
        <f>IF(ISERROR(VLOOKUP($H510,Lists!$L$4:$M$7,2,FALSE)),"",VLOOKUP($H510,Lists!$L$4:$M$7,2,FALSE))</f>
        <v/>
      </c>
      <c r="K510" s="25" t="str">
        <f t="shared" si="8"/>
        <v/>
      </c>
      <c r="L510" s="85" t="str">
        <f>IF(C510="no",VLOOKUP(B510,Lists!$R$4:$Z$17,9, FALSE),"Please enter details here")</f>
        <v>Please enter details here</v>
      </c>
      <c r="M510" s="36" t="str">
        <f>IF(ISERROR(VLOOKUP($E510,Lists!$T$4:$Y$44,5,FALSE)),"",VLOOKUP($E510,Lists!$T$4:$Y$44,5,FALSE))</f>
        <v/>
      </c>
      <c r="N510" s="36" t="str">
        <f>IF(ISERROR(VLOOKUP($E510,Lists!$T$4:$Y$44,6,FALSE)),"",VLOOKUP($E510,Lists!$T$4:$Y$44,6,FALSE))</f>
        <v/>
      </c>
    </row>
    <row r="511" spans="1:14" x14ac:dyDescent="0.25">
      <c r="A511" s="12"/>
      <c r="B511" s="18" t="s">
        <v>784</v>
      </c>
      <c r="C511" s="36" t="s">
        <v>1071</v>
      </c>
      <c r="D511" s="14" t="str">
        <f>IF(ISERROR(VLOOKUP($B511,Lists!$R$4:$S$16,2,FALSE)),"",VLOOKUP($B511,Lists!$R$4:$S$16,2,FALSE))</f>
        <v/>
      </c>
      <c r="E511" s="14" t="s">
        <v>805</v>
      </c>
      <c r="F511" s="14" t="s">
        <v>999</v>
      </c>
      <c r="G511" s="25"/>
      <c r="H511" s="25" t="s">
        <v>1117</v>
      </c>
      <c r="I511" s="92" t="str">
        <f>IF(ISERROR(VLOOKUP($B511&amp;" "&amp;$J511,Lists!$AB$4:$AC$16,2,FALSE)),"",VLOOKUP($B511&amp;" "&amp;$J511,Lists!$AB$4:$AC$16,2,FALSE))</f>
        <v/>
      </c>
      <c r="J511" s="25" t="str">
        <f>IF(ISERROR(VLOOKUP($H511,Lists!$L$4:$M$7,2,FALSE)),"",VLOOKUP($H511,Lists!$L$4:$M$7,2,FALSE))</f>
        <v/>
      </c>
      <c r="K511" s="25" t="str">
        <f t="shared" si="8"/>
        <v/>
      </c>
      <c r="L511" s="85" t="str">
        <f>IF(C511="no",VLOOKUP(B511,Lists!$R$4:$Z$17,9, FALSE),"Please enter details here")</f>
        <v>Please enter details here</v>
      </c>
      <c r="M511" s="36" t="str">
        <f>IF(ISERROR(VLOOKUP($E511,Lists!$T$4:$Y$44,5,FALSE)),"",VLOOKUP($E511,Lists!$T$4:$Y$44,5,FALSE))</f>
        <v/>
      </c>
      <c r="N511" s="36" t="str">
        <f>IF(ISERROR(VLOOKUP($E511,Lists!$T$4:$Y$44,6,FALSE)),"",VLOOKUP($E511,Lists!$T$4:$Y$44,6,FALSE))</f>
        <v/>
      </c>
    </row>
    <row r="512" spans="1:14" x14ac:dyDescent="0.25">
      <c r="A512" s="12"/>
      <c r="B512" s="18" t="s">
        <v>784</v>
      </c>
      <c r="C512" s="36" t="s">
        <v>1071</v>
      </c>
      <c r="D512" s="14" t="str">
        <f>IF(ISERROR(VLOOKUP($B512,Lists!$R$4:$S$16,2,FALSE)),"",VLOOKUP($B512,Lists!$R$4:$S$16,2,FALSE))</f>
        <v/>
      </c>
      <c r="E512" s="14" t="s">
        <v>805</v>
      </c>
      <c r="F512" s="14" t="s">
        <v>999</v>
      </c>
      <c r="G512" s="25"/>
      <c r="H512" s="25" t="s">
        <v>1117</v>
      </c>
      <c r="I512" s="92" t="str">
        <f>IF(ISERROR(VLOOKUP($B512&amp;" "&amp;$J512,Lists!$AB$4:$AC$16,2,FALSE)),"",VLOOKUP($B512&amp;" "&amp;$J512,Lists!$AB$4:$AC$16,2,FALSE))</f>
        <v/>
      </c>
      <c r="J512" s="25" t="str">
        <f>IF(ISERROR(VLOOKUP($H512,Lists!$L$4:$M$7,2,FALSE)),"",VLOOKUP($H512,Lists!$L$4:$M$7,2,FALSE))</f>
        <v/>
      </c>
      <c r="K512" s="25" t="str">
        <f t="shared" si="8"/>
        <v/>
      </c>
      <c r="L512" s="85" t="str">
        <f>IF(C512="no",VLOOKUP(B512,Lists!$R$4:$Z$17,9, FALSE),"Please enter details here")</f>
        <v>Please enter details here</v>
      </c>
      <c r="M512" s="36" t="str">
        <f>IF(ISERROR(VLOOKUP($E512,Lists!$T$4:$Y$44,5,FALSE)),"",VLOOKUP($E512,Lists!$T$4:$Y$44,5,FALSE))</f>
        <v/>
      </c>
      <c r="N512" s="36" t="str">
        <f>IF(ISERROR(VLOOKUP($E512,Lists!$T$4:$Y$44,6,FALSE)),"",VLOOKUP($E512,Lists!$T$4:$Y$44,6,FALSE))</f>
        <v/>
      </c>
    </row>
    <row r="513" spans="1:14" x14ac:dyDescent="0.25">
      <c r="A513" s="12"/>
      <c r="B513" s="18" t="s">
        <v>784</v>
      </c>
      <c r="C513" s="36" t="s">
        <v>1071</v>
      </c>
      <c r="D513" s="14" t="str">
        <f>IF(ISERROR(VLOOKUP($B513,Lists!$R$4:$S$16,2,FALSE)),"",VLOOKUP($B513,Lists!$R$4:$S$16,2,FALSE))</f>
        <v/>
      </c>
      <c r="E513" s="14" t="s">
        <v>805</v>
      </c>
      <c r="F513" s="14" t="s">
        <v>999</v>
      </c>
      <c r="G513" s="25"/>
      <c r="H513" s="25" t="s">
        <v>1117</v>
      </c>
      <c r="I513" s="92" t="str">
        <f>IF(ISERROR(VLOOKUP($B513&amp;" "&amp;$J513,Lists!$AB$4:$AC$16,2,FALSE)),"",VLOOKUP($B513&amp;" "&amp;$J513,Lists!$AB$4:$AC$16,2,FALSE))</f>
        <v/>
      </c>
      <c r="J513" s="25" t="str">
        <f>IF(ISERROR(VLOOKUP($H513,Lists!$L$4:$M$7,2,FALSE)),"",VLOOKUP($H513,Lists!$L$4:$M$7,2,FALSE))</f>
        <v/>
      </c>
      <c r="K513" s="25" t="str">
        <f t="shared" si="8"/>
        <v/>
      </c>
      <c r="L513" s="85" t="str">
        <f>IF(C513="no",VLOOKUP(B513,Lists!$R$4:$Z$17,9, FALSE),"Please enter details here")</f>
        <v>Please enter details here</v>
      </c>
      <c r="M513" s="36" t="str">
        <f>IF(ISERROR(VLOOKUP($E513,Lists!$T$4:$Y$44,5,FALSE)),"",VLOOKUP($E513,Lists!$T$4:$Y$44,5,FALSE))</f>
        <v/>
      </c>
      <c r="N513" s="36" t="str">
        <f>IF(ISERROR(VLOOKUP($E513,Lists!$T$4:$Y$44,6,FALSE)),"",VLOOKUP($E513,Lists!$T$4:$Y$44,6,FALSE))</f>
        <v/>
      </c>
    </row>
    <row r="514" spans="1:14" x14ac:dyDescent="0.25">
      <c r="A514" s="12"/>
      <c r="B514" s="18" t="s">
        <v>784</v>
      </c>
      <c r="C514" s="36" t="s">
        <v>1071</v>
      </c>
      <c r="D514" s="14" t="str">
        <f>IF(ISERROR(VLOOKUP($B514,Lists!$R$4:$S$16,2,FALSE)),"",VLOOKUP($B514,Lists!$R$4:$S$16,2,FALSE))</f>
        <v/>
      </c>
      <c r="E514" s="14" t="s">
        <v>805</v>
      </c>
      <c r="F514" s="14" t="s">
        <v>999</v>
      </c>
      <c r="G514" s="25"/>
      <c r="H514" s="25" t="s">
        <v>1117</v>
      </c>
      <c r="I514" s="92" t="str">
        <f>IF(ISERROR(VLOOKUP($B514&amp;" "&amp;$J514,Lists!$AB$4:$AC$16,2,FALSE)),"",VLOOKUP($B514&amp;" "&amp;$J514,Lists!$AB$4:$AC$16,2,FALSE))</f>
        <v/>
      </c>
      <c r="J514" s="25" t="str">
        <f>IF(ISERROR(VLOOKUP($H514,Lists!$L$4:$M$7,2,FALSE)),"",VLOOKUP($H514,Lists!$L$4:$M$7,2,FALSE))</f>
        <v/>
      </c>
      <c r="K514" s="25" t="str">
        <f t="shared" si="8"/>
        <v/>
      </c>
      <c r="L514" s="85" t="str">
        <f>IF(C514="no",VLOOKUP(B514,Lists!$R$4:$Z$17,9, FALSE),"Please enter details here")</f>
        <v>Please enter details here</v>
      </c>
      <c r="M514" s="36" t="str">
        <f>IF(ISERROR(VLOOKUP($E514,Lists!$T$4:$Y$44,5,FALSE)),"",VLOOKUP($E514,Lists!$T$4:$Y$44,5,FALSE))</f>
        <v/>
      </c>
      <c r="N514" s="36" t="str">
        <f>IF(ISERROR(VLOOKUP($E514,Lists!$T$4:$Y$44,6,FALSE)),"",VLOOKUP($E514,Lists!$T$4:$Y$44,6,FALSE))</f>
        <v/>
      </c>
    </row>
    <row r="515" spans="1:14" x14ac:dyDescent="0.25">
      <c r="A515" s="12"/>
      <c r="B515" s="18" t="s">
        <v>784</v>
      </c>
      <c r="C515" s="36" t="s">
        <v>1071</v>
      </c>
      <c r="D515" s="14" t="str">
        <f>IF(ISERROR(VLOOKUP($B515,Lists!$R$4:$S$16,2,FALSE)),"",VLOOKUP($B515,Lists!$R$4:$S$16,2,FALSE))</f>
        <v/>
      </c>
      <c r="E515" s="14" t="s">
        <v>805</v>
      </c>
      <c r="F515" s="14" t="s">
        <v>999</v>
      </c>
      <c r="G515" s="25"/>
      <c r="H515" s="25" t="s">
        <v>1117</v>
      </c>
      <c r="I515" s="92" t="str">
        <f>IF(ISERROR(VLOOKUP($B515&amp;" "&amp;$J515,Lists!$AB$4:$AC$16,2,FALSE)),"",VLOOKUP($B515&amp;" "&amp;$J515,Lists!$AB$4:$AC$16,2,FALSE))</f>
        <v/>
      </c>
      <c r="J515" s="25" t="str">
        <f>IF(ISERROR(VLOOKUP($H515,Lists!$L$4:$M$7,2,FALSE)),"",VLOOKUP($H515,Lists!$L$4:$M$7,2,FALSE))</f>
        <v/>
      </c>
      <c r="K515" s="25" t="str">
        <f t="shared" si="8"/>
        <v/>
      </c>
      <c r="L515" s="85" t="str">
        <f>IF(C515="no",VLOOKUP(B515,Lists!$R$4:$Z$17,9, FALSE),"Please enter details here")</f>
        <v>Please enter details here</v>
      </c>
      <c r="M515" s="36" t="str">
        <f>IF(ISERROR(VLOOKUP($E515,Lists!$T$4:$Y$44,5,FALSE)),"",VLOOKUP($E515,Lists!$T$4:$Y$44,5,FALSE))</f>
        <v/>
      </c>
      <c r="N515" s="36" t="str">
        <f>IF(ISERROR(VLOOKUP($E515,Lists!$T$4:$Y$44,6,FALSE)),"",VLOOKUP($E515,Lists!$T$4:$Y$44,6,FALSE))</f>
        <v/>
      </c>
    </row>
    <row r="516" spans="1:14" x14ac:dyDescent="0.25">
      <c r="A516" s="12"/>
      <c r="B516" s="18" t="s">
        <v>784</v>
      </c>
      <c r="C516" s="36" t="s">
        <v>1071</v>
      </c>
      <c r="D516" s="14" t="str">
        <f>IF(ISERROR(VLOOKUP($B516,Lists!$R$4:$S$16,2,FALSE)),"",VLOOKUP($B516,Lists!$R$4:$S$16,2,FALSE))</f>
        <v/>
      </c>
      <c r="E516" s="14" t="s">
        <v>805</v>
      </c>
      <c r="F516" s="14" t="s">
        <v>999</v>
      </c>
      <c r="G516" s="25"/>
      <c r="H516" s="25" t="s">
        <v>1117</v>
      </c>
      <c r="I516" s="92" t="str">
        <f>IF(ISERROR(VLOOKUP($B516&amp;" "&amp;$J516,Lists!$AB$4:$AC$16,2,FALSE)),"",VLOOKUP($B516&amp;" "&amp;$J516,Lists!$AB$4:$AC$16,2,FALSE))</f>
        <v/>
      </c>
      <c r="J516" s="25" t="str">
        <f>IF(ISERROR(VLOOKUP($H516,Lists!$L$4:$M$7,2,FALSE)),"",VLOOKUP($H516,Lists!$L$4:$M$7,2,FALSE))</f>
        <v/>
      </c>
      <c r="K516" s="25" t="str">
        <f t="shared" si="8"/>
        <v/>
      </c>
      <c r="L516" s="85" t="str">
        <f>IF(C516="no",VLOOKUP(B516,Lists!$R$4:$Z$17,9, FALSE),"Please enter details here")</f>
        <v>Please enter details here</v>
      </c>
      <c r="M516" s="36" t="str">
        <f>IF(ISERROR(VLOOKUP($E516,Lists!$T$4:$Y$44,5,FALSE)),"",VLOOKUP($E516,Lists!$T$4:$Y$44,5,FALSE))</f>
        <v/>
      </c>
      <c r="N516" s="36" t="str">
        <f>IF(ISERROR(VLOOKUP($E516,Lists!$T$4:$Y$44,6,FALSE)),"",VLOOKUP($E516,Lists!$T$4:$Y$44,6,FALSE))</f>
        <v/>
      </c>
    </row>
    <row r="517" spans="1:14" x14ac:dyDescent="0.25">
      <c r="A517" s="12"/>
      <c r="B517" s="18" t="s">
        <v>784</v>
      </c>
      <c r="C517" s="36" t="s">
        <v>1071</v>
      </c>
      <c r="D517" s="14" t="str">
        <f>IF(ISERROR(VLOOKUP($B517,Lists!$R$4:$S$16,2,FALSE)),"",VLOOKUP($B517,Lists!$R$4:$S$16,2,FALSE))</f>
        <v/>
      </c>
      <c r="E517" s="14" t="s">
        <v>805</v>
      </c>
      <c r="F517" s="14" t="s">
        <v>999</v>
      </c>
      <c r="G517" s="25"/>
      <c r="H517" s="25" t="s">
        <v>1117</v>
      </c>
      <c r="I517" s="92" t="str">
        <f>IF(ISERROR(VLOOKUP($B517&amp;" "&amp;$J517,Lists!$AB$4:$AC$16,2,FALSE)),"",VLOOKUP($B517&amp;" "&amp;$J517,Lists!$AB$4:$AC$16,2,FALSE))</f>
        <v/>
      </c>
      <c r="J517" s="25" t="str">
        <f>IF(ISERROR(VLOOKUP($H517,Lists!$L$4:$M$7,2,FALSE)),"",VLOOKUP($H517,Lists!$L$4:$M$7,2,FALSE))</f>
        <v/>
      </c>
      <c r="K517" s="25" t="str">
        <f t="shared" si="8"/>
        <v/>
      </c>
      <c r="L517" s="85" t="str">
        <f>IF(C517="no",VLOOKUP(B517,Lists!$R$4:$Z$17,9, FALSE),"Please enter details here")</f>
        <v>Please enter details here</v>
      </c>
      <c r="M517" s="36" t="str">
        <f>IF(ISERROR(VLOOKUP($E517,Lists!$T$4:$Y$44,5,FALSE)),"",VLOOKUP($E517,Lists!$T$4:$Y$44,5,FALSE))</f>
        <v/>
      </c>
      <c r="N517" s="36" t="str">
        <f>IF(ISERROR(VLOOKUP($E517,Lists!$T$4:$Y$44,6,FALSE)),"",VLOOKUP($E517,Lists!$T$4:$Y$44,6,FALSE))</f>
        <v/>
      </c>
    </row>
    <row r="518" spans="1:14" x14ac:dyDescent="0.25">
      <c r="A518" s="12"/>
      <c r="B518" s="18" t="s">
        <v>784</v>
      </c>
      <c r="C518" s="36" t="s">
        <v>1071</v>
      </c>
      <c r="D518" s="14" t="str">
        <f>IF(ISERROR(VLOOKUP($B518,Lists!$R$4:$S$16,2,FALSE)),"",VLOOKUP($B518,Lists!$R$4:$S$16,2,FALSE))</f>
        <v/>
      </c>
      <c r="E518" s="14" t="s">
        <v>805</v>
      </c>
      <c r="F518" s="14" t="s">
        <v>999</v>
      </c>
      <c r="G518" s="25"/>
      <c r="H518" s="25" t="s">
        <v>1117</v>
      </c>
      <c r="I518" s="92" t="str">
        <f>IF(ISERROR(VLOOKUP($B518&amp;" "&amp;$J518,Lists!$AB$4:$AC$16,2,FALSE)),"",VLOOKUP($B518&amp;" "&amp;$J518,Lists!$AB$4:$AC$16,2,FALSE))</f>
        <v/>
      </c>
      <c r="J518" s="25" t="str">
        <f>IF(ISERROR(VLOOKUP($H518,Lists!$L$4:$M$7,2,FALSE)),"",VLOOKUP($H518,Lists!$L$4:$M$7,2,FALSE))</f>
        <v/>
      </c>
      <c r="K518" s="25" t="str">
        <f t="shared" si="8"/>
        <v/>
      </c>
      <c r="L518" s="85" t="str">
        <f>IF(C518="no",VLOOKUP(B518,Lists!$R$4:$Z$17,9, FALSE),"Please enter details here")</f>
        <v>Please enter details here</v>
      </c>
      <c r="M518" s="36" t="str">
        <f>IF(ISERROR(VLOOKUP($E518,Lists!$T$4:$Y$44,5,FALSE)),"",VLOOKUP($E518,Lists!$T$4:$Y$44,5,FALSE))</f>
        <v/>
      </c>
      <c r="N518" s="36" t="str">
        <f>IF(ISERROR(VLOOKUP($E518,Lists!$T$4:$Y$44,6,FALSE)),"",VLOOKUP($E518,Lists!$T$4:$Y$44,6,FALSE))</f>
        <v/>
      </c>
    </row>
    <row r="519" spans="1:14" x14ac:dyDescent="0.25">
      <c r="A519" s="12"/>
      <c r="B519" s="18" t="s">
        <v>784</v>
      </c>
      <c r="C519" s="36" t="s">
        <v>1071</v>
      </c>
      <c r="D519" s="14" t="str">
        <f>IF(ISERROR(VLOOKUP($B519,Lists!$R$4:$S$16,2,FALSE)),"",VLOOKUP($B519,Lists!$R$4:$S$16,2,FALSE))</f>
        <v/>
      </c>
      <c r="E519" s="14" t="s">
        <v>805</v>
      </c>
      <c r="F519" s="14" t="s">
        <v>999</v>
      </c>
      <c r="G519" s="25"/>
      <c r="H519" s="25" t="s">
        <v>1117</v>
      </c>
      <c r="I519" s="92" t="str">
        <f>IF(ISERROR(VLOOKUP($B519&amp;" "&amp;$J519,Lists!$AB$4:$AC$16,2,FALSE)),"",VLOOKUP($B519&amp;" "&amp;$J519,Lists!$AB$4:$AC$16,2,FALSE))</f>
        <v/>
      </c>
      <c r="J519" s="25" t="str">
        <f>IF(ISERROR(VLOOKUP($H519,Lists!$L$4:$M$7,2,FALSE)),"",VLOOKUP($H519,Lists!$L$4:$M$7,2,FALSE))</f>
        <v/>
      </c>
      <c r="K519" s="25" t="str">
        <f t="shared" si="8"/>
        <v/>
      </c>
      <c r="L519" s="85" t="str">
        <f>IF(C519="no",VLOOKUP(B519,Lists!$R$4:$Z$17,9, FALSE),"Please enter details here")</f>
        <v>Please enter details here</v>
      </c>
      <c r="M519" s="36" t="str">
        <f>IF(ISERROR(VLOOKUP($E519,Lists!$T$4:$Y$44,5,FALSE)),"",VLOOKUP($E519,Lists!$T$4:$Y$44,5,FALSE))</f>
        <v/>
      </c>
      <c r="N519" s="36" t="str">
        <f>IF(ISERROR(VLOOKUP($E519,Lists!$T$4:$Y$44,6,FALSE)),"",VLOOKUP($E519,Lists!$T$4:$Y$44,6,FALSE))</f>
        <v/>
      </c>
    </row>
    <row r="520" spans="1:14" x14ac:dyDescent="0.25">
      <c r="A520" s="12"/>
      <c r="B520" s="18" t="s">
        <v>784</v>
      </c>
      <c r="C520" s="36" t="s">
        <v>1071</v>
      </c>
      <c r="D520" s="14" t="str">
        <f>IF(ISERROR(VLOOKUP($B520,Lists!$R$4:$S$16,2,FALSE)),"",VLOOKUP($B520,Lists!$R$4:$S$16,2,FALSE))</f>
        <v/>
      </c>
      <c r="E520" s="14" t="s">
        <v>805</v>
      </c>
      <c r="F520" s="14" t="s">
        <v>999</v>
      </c>
      <c r="G520" s="25"/>
      <c r="H520" s="25" t="s">
        <v>1117</v>
      </c>
      <c r="I520" s="92" t="str">
        <f>IF(ISERROR(VLOOKUP($B520&amp;" "&amp;$J520,Lists!$AB$4:$AC$16,2,FALSE)),"",VLOOKUP($B520&amp;" "&amp;$J520,Lists!$AB$4:$AC$16,2,FALSE))</f>
        <v/>
      </c>
      <c r="J520" s="25" t="str">
        <f>IF(ISERROR(VLOOKUP($H520,Lists!$L$4:$M$7,2,FALSE)),"",VLOOKUP($H520,Lists!$L$4:$M$7,2,FALSE))</f>
        <v/>
      </c>
      <c r="K520" s="25" t="str">
        <f t="shared" ref="K520:K583" si="9">IF(ISERROR(G520*I520),"",G520*I520)</f>
        <v/>
      </c>
      <c r="L520" s="85" t="str">
        <f>IF(C520="no",VLOOKUP(B520,Lists!$R$4:$Z$17,9, FALSE),"Please enter details here")</f>
        <v>Please enter details here</v>
      </c>
      <c r="M520" s="36" t="str">
        <f>IF(ISERROR(VLOOKUP($E520,Lists!$T$4:$Y$44,5,FALSE)),"",VLOOKUP($E520,Lists!$T$4:$Y$44,5,FALSE))</f>
        <v/>
      </c>
      <c r="N520" s="36" t="str">
        <f>IF(ISERROR(VLOOKUP($E520,Lists!$T$4:$Y$44,6,FALSE)),"",VLOOKUP($E520,Lists!$T$4:$Y$44,6,FALSE))</f>
        <v/>
      </c>
    </row>
    <row r="521" spans="1:14" x14ac:dyDescent="0.25">
      <c r="A521" s="12"/>
      <c r="B521" s="18" t="s">
        <v>784</v>
      </c>
      <c r="C521" s="36" t="s">
        <v>1071</v>
      </c>
      <c r="D521" s="14" t="str">
        <f>IF(ISERROR(VLOOKUP($B521,Lists!$R$4:$S$16,2,FALSE)),"",VLOOKUP($B521,Lists!$R$4:$S$16,2,FALSE))</f>
        <v/>
      </c>
      <c r="E521" s="14" t="s">
        <v>805</v>
      </c>
      <c r="F521" s="14" t="s">
        <v>999</v>
      </c>
      <c r="G521" s="25"/>
      <c r="H521" s="25" t="s">
        <v>1117</v>
      </c>
      <c r="I521" s="92" t="str">
        <f>IF(ISERROR(VLOOKUP($B521&amp;" "&amp;$J521,Lists!$AB$4:$AC$16,2,FALSE)),"",VLOOKUP($B521&amp;" "&amp;$J521,Lists!$AB$4:$AC$16,2,FALSE))</f>
        <v/>
      </c>
      <c r="J521" s="25" t="str">
        <f>IF(ISERROR(VLOOKUP($H521,Lists!$L$4:$M$7,2,FALSE)),"",VLOOKUP($H521,Lists!$L$4:$M$7,2,FALSE))</f>
        <v/>
      </c>
      <c r="K521" s="25" t="str">
        <f t="shared" si="9"/>
        <v/>
      </c>
      <c r="L521" s="85" t="str">
        <f>IF(C521="no",VLOOKUP(B521,Lists!$R$4:$Z$17,9, FALSE),"Please enter details here")</f>
        <v>Please enter details here</v>
      </c>
      <c r="M521" s="36" t="str">
        <f>IF(ISERROR(VLOOKUP($E521,Lists!$T$4:$Y$44,5,FALSE)),"",VLOOKUP($E521,Lists!$T$4:$Y$44,5,FALSE))</f>
        <v/>
      </c>
      <c r="N521" s="36" t="str">
        <f>IF(ISERROR(VLOOKUP($E521,Lists!$T$4:$Y$44,6,FALSE)),"",VLOOKUP($E521,Lists!$T$4:$Y$44,6,FALSE))</f>
        <v/>
      </c>
    </row>
    <row r="522" spans="1:14" x14ac:dyDescent="0.25">
      <c r="A522" s="12"/>
      <c r="B522" s="18" t="s">
        <v>784</v>
      </c>
      <c r="C522" s="36" t="s">
        <v>1071</v>
      </c>
      <c r="D522" s="14" t="str">
        <f>IF(ISERROR(VLOOKUP($B522,Lists!$R$4:$S$16,2,FALSE)),"",VLOOKUP($B522,Lists!$R$4:$S$16,2,FALSE))</f>
        <v/>
      </c>
      <c r="E522" s="14" t="s">
        <v>805</v>
      </c>
      <c r="F522" s="14" t="s">
        <v>999</v>
      </c>
      <c r="G522" s="25"/>
      <c r="H522" s="25" t="s">
        <v>1117</v>
      </c>
      <c r="I522" s="92" t="str">
        <f>IF(ISERROR(VLOOKUP($B522&amp;" "&amp;$J522,Lists!$AB$4:$AC$16,2,FALSE)),"",VLOOKUP($B522&amp;" "&amp;$J522,Lists!$AB$4:$AC$16,2,FALSE))</f>
        <v/>
      </c>
      <c r="J522" s="25" t="str">
        <f>IF(ISERROR(VLOOKUP($H522,Lists!$L$4:$M$7,2,FALSE)),"",VLOOKUP($H522,Lists!$L$4:$M$7,2,FALSE))</f>
        <v/>
      </c>
      <c r="K522" s="25" t="str">
        <f t="shared" si="9"/>
        <v/>
      </c>
      <c r="L522" s="85" t="str">
        <f>IF(C522="no",VLOOKUP(B522,Lists!$R$4:$Z$17,9, FALSE),"Please enter details here")</f>
        <v>Please enter details here</v>
      </c>
      <c r="M522" s="36" t="str">
        <f>IF(ISERROR(VLOOKUP($E522,Lists!$T$4:$Y$44,5,FALSE)),"",VLOOKUP($E522,Lists!$T$4:$Y$44,5,FALSE))</f>
        <v/>
      </c>
      <c r="N522" s="36" t="str">
        <f>IF(ISERROR(VLOOKUP($E522,Lists!$T$4:$Y$44,6,FALSE)),"",VLOOKUP($E522,Lists!$T$4:$Y$44,6,FALSE))</f>
        <v/>
      </c>
    </row>
    <row r="523" spans="1:14" x14ac:dyDescent="0.25">
      <c r="A523" s="12"/>
      <c r="B523" s="18" t="s">
        <v>784</v>
      </c>
      <c r="C523" s="36" t="s">
        <v>1071</v>
      </c>
      <c r="D523" s="14" t="str">
        <f>IF(ISERROR(VLOOKUP($B523,Lists!$R$4:$S$16,2,FALSE)),"",VLOOKUP($B523,Lists!$R$4:$S$16,2,FALSE))</f>
        <v/>
      </c>
      <c r="E523" s="14" t="s">
        <v>805</v>
      </c>
      <c r="F523" s="14" t="s">
        <v>999</v>
      </c>
      <c r="G523" s="25"/>
      <c r="H523" s="25" t="s">
        <v>1117</v>
      </c>
      <c r="I523" s="92" t="str">
        <f>IF(ISERROR(VLOOKUP($B523&amp;" "&amp;$J523,Lists!$AB$4:$AC$16,2,FALSE)),"",VLOOKUP($B523&amp;" "&amp;$J523,Lists!$AB$4:$AC$16,2,FALSE))</f>
        <v/>
      </c>
      <c r="J523" s="25" t="str">
        <f>IF(ISERROR(VLOOKUP($H523,Lists!$L$4:$M$7,2,FALSE)),"",VLOOKUP($H523,Lists!$L$4:$M$7,2,FALSE))</f>
        <v/>
      </c>
      <c r="K523" s="25" t="str">
        <f t="shared" si="9"/>
        <v/>
      </c>
      <c r="L523" s="85" t="str">
        <f>IF(C523="no",VLOOKUP(B523,Lists!$R$4:$Z$17,9, FALSE),"Please enter details here")</f>
        <v>Please enter details here</v>
      </c>
      <c r="M523" s="36" t="str">
        <f>IF(ISERROR(VLOOKUP($E523,Lists!$T$4:$Y$44,5,FALSE)),"",VLOOKUP($E523,Lists!$T$4:$Y$44,5,FALSE))</f>
        <v/>
      </c>
      <c r="N523" s="36" t="str">
        <f>IF(ISERROR(VLOOKUP($E523,Lists!$T$4:$Y$44,6,FALSE)),"",VLOOKUP($E523,Lists!$T$4:$Y$44,6,FALSE))</f>
        <v/>
      </c>
    </row>
    <row r="524" spans="1:14" x14ac:dyDescent="0.25">
      <c r="A524" s="12"/>
      <c r="B524" s="18" t="s">
        <v>784</v>
      </c>
      <c r="C524" s="36" t="s">
        <v>1071</v>
      </c>
      <c r="D524" s="14" t="str">
        <f>IF(ISERROR(VLOOKUP($B524,Lists!$R$4:$S$16,2,FALSE)),"",VLOOKUP($B524,Lists!$R$4:$S$16,2,FALSE))</f>
        <v/>
      </c>
      <c r="E524" s="14" t="s">
        <v>805</v>
      </c>
      <c r="F524" s="14" t="s">
        <v>999</v>
      </c>
      <c r="G524" s="25"/>
      <c r="H524" s="25" t="s">
        <v>1117</v>
      </c>
      <c r="I524" s="92" t="str">
        <f>IF(ISERROR(VLOOKUP($B524&amp;" "&amp;$J524,Lists!$AB$4:$AC$16,2,FALSE)),"",VLOOKUP($B524&amp;" "&amp;$J524,Lists!$AB$4:$AC$16,2,FALSE))</f>
        <v/>
      </c>
      <c r="J524" s="25" t="str">
        <f>IF(ISERROR(VLOOKUP($H524,Lists!$L$4:$M$7,2,FALSE)),"",VLOOKUP($H524,Lists!$L$4:$M$7,2,FALSE))</f>
        <v/>
      </c>
      <c r="K524" s="25" t="str">
        <f t="shared" si="9"/>
        <v/>
      </c>
      <c r="L524" s="85" t="str">
        <f>IF(C524="no",VLOOKUP(B524,Lists!$R$4:$Z$17,9, FALSE),"Please enter details here")</f>
        <v>Please enter details here</v>
      </c>
      <c r="M524" s="36" t="str">
        <f>IF(ISERROR(VLOOKUP($E524,Lists!$T$4:$Y$44,5,FALSE)),"",VLOOKUP($E524,Lists!$T$4:$Y$44,5,FALSE))</f>
        <v/>
      </c>
      <c r="N524" s="36" t="str">
        <f>IF(ISERROR(VLOOKUP($E524,Lists!$T$4:$Y$44,6,FALSE)),"",VLOOKUP($E524,Lists!$T$4:$Y$44,6,FALSE))</f>
        <v/>
      </c>
    </row>
    <row r="525" spans="1:14" x14ac:dyDescent="0.25">
      <c r="A525" s="12"/>
      <c r="B525" s="18" t="s">
        <v>784</v>
      </c>
      <c r="C525" s="36" t="s">
        <v>1071</v>
      </c>
      <c r="D525" s="14" t="str">
        <f>IF(ISERROR(VLOOKUP($B525,Lists!$R$4:$S$16,2,FALSE)),"",VLOOKUP($B525,Lists!$R$4:$S$16,2,FALSE))</f>
        <v/>
      </c>
      <c r="E525" s="14" t="s">
        <v>805</v>
      </c>
      <c r="F525" s="14" t="s">
        <v>999</v>
      </c>
      <c r="G525" s="25"/>
      <c r="H525" s="25" t="s">
        <v>1117</v>
      </c>
      <c r="I525" s="92" t="str">
        <f>IF(ISERROR(VLOOKUP($B525&amp;" "&amp;$J525,Lists!$AB$4:$AC$16,2,FALSE)),"",VLOOKUP($B525&amp;" "&amp;$J525,Lists!$AB$4:$AC$16,2,FALSE))</f>
        <v/>
      </c>
      <c r="J525" s="25" t="str">
        <f>IF(ISERROR(VLOOKUP($H525,Lists!$L$4:$M$7,2,FALSE)),"",VLOOKUP($H525,Lists!$L$4:$M$7,2,FALSE))</f>
        <v/>
      </c>
      <c r="K525" s="25" t="str">
        <f t="shared" si="9"/>
        <v/>
      </c>
      <c r="L525" s="85" t="str">
        <f>IF(C525="no",VLOOKUP(B525,Lists!$R$4:$Z$17,9, FALSE),"Please enter details here")</f>
        <v>Please enter details here</v>
      </c>
      <c r="M525" s="36" t="str">
        <f>IF(ISERROR(VLOOKUP($E525,Lists!$T$4:$Y$44,5,FALSE)),"",VLOOKUP($E525,Lists!$T$4:$Y$44,5,FALSE))</f>
        <v/>
      </c>
      <c r="N525" s="36" t="str">
        <f>IF(ISERROR(VLOOKUP($E525,Lists!$T$4:$Y$44,6,FALSE)),"",VLOOKUP($E525,Lists!$T$4:$Y$44,6,FALSE))</f>
        <v/>
      </c>
    </row>
    <row r="526" spans="1:14" x14ac:dyDescent="0.25">
      <c r="A526" s="12"/>
      <c r="B526" s="18" t="s">
        <v>784</v>
      </c>
      <c r="C526" s="36" t="s">
        <v>1071</v>
      </c>
      <c r="D526" s="14" t="str">
        <f>IF(ISERROR(VLOOKUP($B526,Lists!$R$4:$S$16,2,FALSE)),"",VLOOKUP($B526,Lists!$R$4:$S$16,2,FALSE))</f>
        <v/>
      </c>
      <c r="E526" s="14" t="s">
        <v>805</v>
      </c>
      <c r="F526" s="14" t="s">
        <v>999</v>
      </c>
      <c r="G526" s="25"/>
      <c r="H526" s="25" t="s">
        <v>1117</v>
      </c>
      <c r="I526" s="92" t="str">
        <f>IF(ISERROR(VLOOKUP($B526&amp;" "&amp;$J526,Lists!$AB$4:$AC$16,2,FALSE)),"",VLOOKUP($B526&amp;" "&amp;$J526,Lists!$AB$4:$AC$16,2,FALSE))</f>
        <v/>
      </c>
      <c r="J526" s="25" t="str">
        <f>IF(ISERROR(VLOOKUP($H526,Lists!$L$4:$M$7,2,FALSE)),"",VLOOKUP($H526,Lists!$L$4:$M$7,2,FALSE))</f>
        <v/>
      </c>
      <c r="K526" s="25" t="str">
        <f t="shared" si="9"/>
        <v/>
      </c>
      <c r="L526" s="85" t="str">
        <f>IF(C526="no",VLOOKUP(B526,Lists!$R$4:$Z$17,9, FALSE),"Please enter details here")</f>
        <v>Please enter details here</v>
      </c>
      <c r="M526" s="36" t="str">
        <f>IF(ISERROR(VLOOKUP($E526,Lists!$T$4:$Y$44,5,FALSE)),"",VLOOKUP($E526,Lists!$T$4:$Y$44,5,FALSE))</f>
        <v/>
      </c>
      <c r="N526" s="36" t="str">
        <f>IF(ISERROR(VLOOKUP($E526,Lists!$T$4:$Y$44,6,FALSE)),"",VLOOKUP($E526,Lists!$T$4:$Y$44,6,FALSE))</f>
        <v/>
      </c>
    </row>
    <row r="527" spans="1:14" x14ac:dyDescent="0.25">
      <c r="A527" s="12"/>
      <c r="B527" s="18" t="s">
        <v>784</v>
      </c>
      <c r="C527" s="36" t="s">
        <v>1071</v>
      </c>
      <c r="D527" s="14" t="str">
        <f>IF(ISERROR(VLOOKUP($B527,Lists!$R$4:$S$16,2,FALSE)),"",VLOOKUP($B527,Lists!$R$4:$S$16,2,FALSE))</f>
        <v/>
      </c>
      <c r="E527" s="14" t="s">
        <v>805</v>
      </c>
      <c r="F527" s="14" t="s">
        <v>999</v>
      </c>
      <c r="G527" s="25"/>
      <c r="H527" s="25" t="s">
        <v>1117</v>
      </c>
      <c r="I527" s="92" t="str">
        <f>IF(ISERROR(VLOOKUP($B527&amp;" "&amp;$J527,Lists!$AB$4:$AC$16,2,FALSE)),"",VLOOKUP($B527&amp;" "&amp;$J527,Lists!$AB$4:$AC$16,2,FALSE))</f>
        <v/>
      </c>
      <c r="J527" s="25" t="str">
        <f>IF(ISERROR(VLOOKUP($H527,Lists!$L$4:$M$7,2,FALSE)),"",VLOOKUP($H527,Lists!$L$4:$M$7,2,FALSE))</f>
        <v/>
      </c>
      <c r="K527" s="25" t="str">
        <f t="shared" si="9"/>
        <v/>
      </c>
      <c r="L527" s="85" t="str">
        <f>IF(C527="no",VLOOKUP(B527,Lists!$R$4:$Z$17,9, FALSE),"Please enter details here")</f>
        <v>Please enter details here</v>
      </c>
      <c r="M527" s="36" t="str">
        <f>IF(ISERROR(VLOOKUP($E527,Lists!$T$4:$Y$44,5,FALSE)),"",VLOOKUP($E527,Lists!$T$4:$Y$44,5,FALSE))</f>
        <v/>
      </c>
      <c r="N527" s="36" t="str">
        <f>IF(ISERROR(VLOOKUP($E527,Lists!$T$4:$Y$44,6,FALSE)),"",VLOOKUP($E527,Lists!$T$4:$Y$44,6,FALSE))</f>
        <v/>
      </c>
    </row>
    <row r="528" spans="1:14" x14ac:dyDescent="0.25">
      <c r="A528" s="12"/>
      <c r="B528" s="18" t="s">
        <v>784</v>
      </c>
      <c r="C528" s="36" t="s">
        <v>1071</v>
      </c>
      <c r="D528" s="14" t="str">
        <f>IF(ISERROR(VLOOKUP($B528,Lists!$R$4:$S$16,2,FALSE)),"",VLOOKUP($B528,Lists!$R$4:$S$16,2,FALSE))</f>
        <v/>
      </c>
      <c r="E528" s="14" t="s">
        <v>805</v>
      </c>
      <c r="F528" s="14" t="s">
        <v>999</v>
      </c>
      <c r="G528" s="25"/>
      <c r="H528" s="25" t="s">
        <v>1117</v>
      </c>
      <c r="I528" s="92" t="str">
        <f>IF(ISERROR(VLOOKUP($B528&amp;" "&amp;$J528,Lists!$AB$4:$AC$16,2,FALSE)),"",VLOOKUP($B528&amp;" "&amp;$J528,Lists!$AB$4:$AC$16,2,FALSE))</f>
        <v/>
      </c>
      <c r="J528" s="25" t="str">
        <f>IF(ISERROR(VLOOKUP($H528,Lists!$L$4:$M$7,2,FALSE)),"",VLOOKUP($H528,Lists!$L$4:$M$7,2,FALSE))</f>
        <v/>
      </c>
      <c r="K528" s="25" t="str">
        <f t="shared" si="9"/>
        <v/>
      </c>
      <c r="L528" s="85" t="str">
        <f>IF(C528="no",VLOOKUP(B528,Lists!$R$4:$Z$17,9, FALSE),"Please enter details here")</f>
        <v>Please enter details here</v>
      </c>
      <c r="M528" s="36" t="str">
        <f>IF(ISERROR(VLOOKUP($E528,Lists!$T$4:$Y$44,5,FALSE)),"",VLOOKUP($E528,Lists!$T$4:$Y$44,5,FALSE))</f>
        <v/>
      </c>
      <c r="N528" s="36" t="str">
        <f>IF(ISERROR(VLOOKUP($E528,Lists!$T$4:$Y$44,6,FALSE)),"",VLOOKUP($E528,Lists!$T$4:$Y$44,6,FALSE))</f>
        <v/>
      </c>
    </row>
    <row r="529" spans="1:14" x14ac:dyDescent="0.25">
      <c r="A529" s="12"/>
      <c r="B529" s="18" t="s">
        <v>784</v>
      </c>
      <c r="C529" s="36" t="s">
        <v>1071</v>
      </c>
      <c r="D529" s="14" t="str">
        <f>IF(ISERROR(VLOOKUP($B529,Lists!$R$4:$S$16,2,FALSE)),"",VLOOKUP($B529,Lists!$R$4:$S$16,2,FALSE))</f>
        <v/>
      </c>
      <c r="E529" s="14" t="s">
        <v>805</v>
      </c>
      <c r="F529" s="14" t="s">
        <v>999</v>
      </c>
      <c r="G529" s="25"/>
      <c r="H529" s="25" t="s">
        <v>1117</v>
      </c>
      <c r="I529" s="92" t="str">
        <f>IF(ISERROR(VLOOKUP($B529&amp;" "&amp;$J529,Lists!$AB$4:$AC$16,2,FALSE)),"",VLOOKUP($B529&amp;" "&amp;$J529,Lists!$AB$4:$AC$16,2,FALSE))</f>
        <v/>
      </c>
      <c r="J529" s="25" t="str">
        <f>IF(ISERROR(VLOOKUP($H529,Lists!$L$4:$M$7,2,FALSE)),"",VLOOKUP($H529,Lists!$L$4:$M$7,2,FALSE))</f>
        <v/>
      </c>
      <c r="K529" s="25" t="str">
        <f t="shared" si="9"/>
        <v/>
      </c>
      <c r="L529" s="85" t="str">
        <f>IF(C529="no",VLOOKUP(B529,Lists!$R$4:$Z$17,9, FALSE),"Please enter details here")</f>
        <v>Please enter details here</v>
      </c>
      <c r="M529" s="36" t="str">
        <f>IF(ISERROR(VLOOKUP($E529,Lists!$T$4:$Y$44,5,FALSE)),"",VLOOKUP($E529,Lists!$T$4:$Y$44,5,FALSE))</f>
        <v/>
      </c>
      <c r="N529" s="36" t="str">
        <f>IF(ISERROR(VLOOKUP($E529,Lists!$T$4:$Y$44,6,FALSE)),"",VLOOKUP($E529,Lists!$T$4:$Y$44,6,FALSE))</f>
        <v/>
      </c>
    </row>
    <row r="530" spans="1:14" x14ac:dyDescent="0.25">
      <c r="A530" s="12"/>
      <c r="B530" s="18" t="s">
        <v>784</v>
      </c>
      <c r="C530" s="36" t="s">
        <v>1071</v>
      </c>
      <c r="D530" s="14" t="str">
        <f>IF(ISERROR(VLOOKUP($B530,Lists!$R$4:$S$16,2,FALSE)),"",VLOOKUP($B530,Lists!$R$4:$S$16,2,FALSE))</f>
        <v/>
      </c>
      <c r="E530" s="14" t="s">
        <v>805</v>
      </c>
      <c r="F530" s="14" t="s">
        <v>999</v>
      </c>
      <c r="G530" s="25"/>
      <c r="H530" s="25" t="s">
        <v>1117</v>
      </c>
      <c r="I530" s="92" t="str">
        <f>IF(ISERROR(VLOOKUP($B530&amp;" "&amp;$J530,Lists!$AB$4:$AC$16,2,FALSE)),"",VLOOKUP($B530&amp;" "&amp;$J530,Lists!$AB$4:$AC$16,2,FALSE))</f>
        <v/>
      </c>
      <c r="J530" s="25" t="str">
        <f>IF(ISERROR(VLOOKUP($H530,Lists!$L$4:$M$7,2,FALSE)),"",VLOOKUP($H530,Lists!$L$4:$M$7,2,FALSE))</f>
        <v/>
      </c>
      <c r="K530" s="25" t="str">
        <f t="shared" si="9"/>
        <v/>
      </c>
      <c r="L530" s="85" t="str">
        <f>IF(C530="no",VLOOKUP(B530,Lists!$R$4:$Z$17,9, FALSE),"Please enter details here")</f>
        <v>Please enter details here</v>
      </c>
      <c r="M530" s="36" t="str">
        <f>IF(ISERROR(VLOOKUP($E530,Lists!$T$4:$Y$44,5,FALSE)),"",VLOOKUP($E530,Lists!$T$4:$Y$44,5,FALSE))</f>
        <v/>
      </c>
      <c r="N530" s="36" t="str">
        <f>IF(ISERROR(VLOOKUP($E530,Lists!$T$4:$Y$44,6,FALSE)),"",VLOOKUP($E530,Lists!$T$4:$Y$44,6,FALSE))</f>
        <v/>
      </c>
    </row>
    <row r="531" spans="1:14" x14ac:dyDescent="0.25">
      <c r="A531" s="12"/>
      <c r="B531" s="18" t="s">
        <v>784</v>
      </c>
      <c r="C531" s="36" t="s">
        <v>1071</v>
      </c>
      <c r="D531" s="14" t="str">
        <f>IF(ISERROR(VLOOKUP($B531,Lists!$R$4:$S$16,2,FALSE)),"",VLOOKUP($B531,Lists!$R$4:$S$16,2,FALSE))</f>
        <v/>
      </c>
      <c r="E531" s="14" t="s">
        <v>805</v>
      </c>
      <c r="F531" s="14" t="s">
        <v>999</v>
      </c>
      <c r="G531" s="25"/>
      <c r="H531" s="25" t="s">
        <v>1117</v>
      </c>
      <c r="I531" s="92" t="str">
        <f>IF(ISERROR(VLOOKUP($B531&amp;" "&amp;$J531,Lists!$AB$4:$AC$16,2,FALSE)),"",VLOOKUP($B531&amp;" "&amp;$J531,Lists!$AB$4:$AC$16,2,FALSE))</f>
        <v/>
      </c>
      <c r="J531" s="25" t="str">
        <f>IF(ISERROR(VLOOKUP($H531,Lists!$L$4:$M$7,2,FALSE)),"",VLOOKUP($H531,Lists!$L$4:$M$7,2,FALSE))</f>
        <v/>
      </c>
      <c r="K531" s="25" t="str">
        <f t="shared" si="9"/>
        <v/>
      </c>
      <c r="L531" s="85" t="str">
        <f>IF(C531="no",VLOOKUP(B531,Lists!$R$4:$Z$17,9, FALSE),"Please enter details here")</f>
        <v>Please enter details here</v>
      </c>
      <c r="M531" s="36" t="str">
        <f>IF(ISERROR(VLOOKUP($E531,Lists!$T$4:$Y$44,5,FALSE)),"",VLOOKUP($E531,Lists!$T$4:$Y$44,5,FALSE))</f>
        <v/>
      </c>
      <c r="N531" s="36" t="str">
        <f>IF(ISERROR(VLOOKUP($E531,Lists!$T$4:$Y$44,6,FALSE)),"",VLOOKUP($E531,Lists!$T$4:$Y$44,6,FALSE))</f>
        <v/>
      </c>
    </row>
    <row r="532" spans="1:14" x14ac:dyDescent="0.25">
      <c r="A532" s="12"/>
      <c r="B532" s="18" t="s">
        <v>784</v>
      </c>
      <c r="C532" s="36" t="s">
        <v>1071</v>
      </c>
      <c r="D532" s="14" t="str">
        <f>IF(ISERROR(VLOOKUP($B532,Lists!$R$4:$S$16,2,FALSE)),"",VLOOKUP($B532,Lists!$R$4:$S$16,2,FALSE))</f>
        <v/>
      </c>
      <c r="E532" s="14" t="s">
        <v>805</v>
      </c>
      <c r="F532" s="14" t="s">
        <v>999</v>
      </c>
      <c r="G532" s="25"/>
      <c r="H532" s="25" t="s">
        <v>1117</v>
      </c>
      <c r="I532" s="92" t="str">
        <f>IF(ISERROR(VLOOKUP($B532&amp;" "&amp;$J532,Lists!$AB$4:$AC$16,2,FALSE)),"",VLOOKUP($B532&amp;" "&amp;$J532,Lists!$AB$4:$AC$16,2,FALSE))</f>
        <v/>
      </c>
      <c r="J532" s="25" t="str">
        <f>IF(ISERROR(VLOOKUP($H532,Lists!$L$4:$M$7,2,FALSE)),"",VLOOKUP($H532,Lists!$L$4:$M$7,2,FALSE))</f>
        <v/>
      </c>
      <c r="K532" s="25" t="str">
        <f t="shared" si="9"/>
        <v/>
      </c>
      <c r="L532" s="85" t="str">
        <f>IF(C532="no",VLOOKUP(B532,Lists!$R$4:$Z$17,9, FALSE),"Please enter details here")</f>
        <v>Please enter details here</v>
      </c>
      <c r="M532" s="36" t="str">
        <f>IF(ISERROR(VLOOKUP($E532,Lists!$T$4:$Y$44,5,FALSE)),"",VLOOKUP($E532,Lists!$T$4:$Y$44,5,FALSE))</f>
        <v/>
      </c>
      <c r="N532" s="36" t="str">
        <f>IF(ISERROR(VLOOKUP($E532,Lists!$T$4:$Y$44,6,FALSE)),"",VLOOKUP($E532,Lists!$T$4:$Y$44,6,FALSE))</f>
        <v/>
      </c>
    </row>
    <row r="533" spans="1:14" x14ac:dyDescent="0.25">
      <c r="A533" s="12"/>
      <c r="B533" s="18" t="s">
        <v>784</v>
      </c>
      <c r="C533" s="36" t="s">
        <v>1071</v>
      </c>
      <c r="D533" s="14" t="str">
        <f>IF(ISERROR(VLOOKUP($B533,Lists!$R$4:$S$16,2,FALSE)),"",VLOOKUP($B533,Lists!$R$4:$S$16,2,FALSE))</f>
        <v/>
      </c>
      <c r="E533" s="14" t="s">
        <v>805</v>
      </c>
      <c r="F533" s="14" t="s">
        <v>999</v>
      </c>
      <c r="G533" s="25"/>
      <c r="H533" s="25" t="s">
        <v>1117</v>
      </c>
      <c r="I533" s="92" t="str">
        <f>IF(ISERROR(VLOOKUP($B533&amp;" "&amp;$J533,Lists!$AB$4:$AC$16,2,FALSE)),"",VLOOKUP($B533&amp;" "&amp;$J533,Lists!$AB$4:$AC$16,2,FALSE))</f>
        <v/>
      </c>
      <c r="J533" s="25" t="str">
        <f>IF(ISERROR(VLOOKUP($H533,Lists!$L$4:$M$7,2,FALSE)),"",VLOOKUP($H533,Lists!$L$4:$M$7,2,FALSE))</f>
        <v/>
      </c>
      <c r="K533" s="25" t="str">
        <f t="shared" si="9"/>
        <v/>
      </c>
      <c r="L533" s="85" t="str">
        <f>IF(C533="no",VLOOKUP(B533,Lists!$R$4:$Z$17,9, FALSE),"Please enter details here")</f>
        <v>Please enter details here</v>
      </c>
      <c r="M533" s="36" t="str">
        <f>IF(ISERROR(VLOOKUP($E533,Lists!$T$4:$Y$44,5,FALSE)),"",VLOOKUP($E533,Lists!$T$4:$Y$44,5,FALSE))</f>
        <v/>
      </c>
      <c r="N533" s="36" t="str">
        <f>IF(ISERROR(VLOOKUP($E533,Lists!$T$4:$Y$44,6,FALSE)),"",VLOOKUP($E533,Lists!$T$4:$Y$44,6,FALSE))</f>
        <v/>
      </c>
    </row>
    <row r="534" spans="1:14" x14ac:dyDescent="0.25">
      <c r="A534" s="12"/>
      <c r="B534" s="18" t="s">
        <v>784</v>
      </c>
      <c r="C534" s="36" t="s">
        <v>1071</v>
      </c>
      <c r="D534" s="14" t="str">
        <f>IF(ISERROR(VLOOKUP($B534,Lists!$R$4:$S$16,2,FALSE)),"",VLOOKUP($B534,Lists!$R$4:$S$16,2,FALSE))</f>
        <v/>
      </c>
      <c r="E534" s="14" t="s">
        <v>805</v>
      </c>
      <c r="F534" s="14" t="s">
        <v>999</v>
      </c>
      <c r="G534" s="25"/>
      <c r="H534" s="25" t="s">
        <v>1117</v>
      </c>
      <c r="I534" s="92" t="str">
        <f>IF(ISERROR(VLOOKUP($B534&amp;" "&amp;$J534,Lists!$AB$4:$AC$16,2,FALSE)),"",VLOOKUP($B534&amp;" "&amp;$J534,Lists!$AB$4:$AC$16,2,FALSE))</f>
        <v/>
      </c>
      <c r="J534" s="25" t="str">
        <f>IF(ISERROR(VLOOKUP($H534,Lists!$L$4:$M$7,2,FALSE)),"",VLOOKUP($H534,Lists!$L$4:$M$7,2,FALSE))</f>
        <v/>
      </c>
      <c r="K534" s="25" t="str">
        <f t="shared" si="9"/>
        <v/>
      </c>
      <c r="L534" s="85" t="str">
        <f>IF(C534="no",VLOOKUP(B534,Lists!$R$4:$Z$17,9, FALSE),"Please enter details here")</f>
        <v>Please enter details here</v>
      </c>
      <c r="M534" s="36" t="str">
        <f>IF(ISERROR(VLOOKUP($E534,Lists!$T$4:$Y$44,5,FALSE)),"",VLOOKUP($E534,Lists!$T$4:$Y$44,5,FALSE))</f>
        <v/>
      </c>
      <c r="N534" s="36" t="str">
        <f>IF(ISERROR(VLOOKUP($E534,Lists!$T$4:$Y$44,6,FALSE)),"",VLOOKUP($E534,Lists!$T$4:$Y$44,6,FALSE))</f>
        <v/>
      </c>
    </row>
    <row r="535" spans="1:14" x14ac:dyDescent="0.25">
      <c r="A535" s="12"/>
      <c r="B535" s="18" t="s">
        <v>784</v>
      </c>
      <c r="C535" s="36" t="s">
        <v>1071</v>
      </c>
      <c r="D535" s="14" t="str">
        <f>IF(ISERROR(VLOOKUP($B535,Lists!$R$4:$S$16,2,FALSE)),"",VLOOKUP($B535,Lists!$R$4:$S$16,2,FALSE))</f>
        <v/>
      </c>
      <c r="E535" s="14" t="s">
        <v>805</v>
      </c>
      <c r="F535" s="14" t="s">
        <v>999</v>
      </c>
      <c r="G535" s="25"/>
      <c r="H535" s="25" t="s">
        <v>1117</v>
      </c>
      <c r="I535" s="92" t="str">
        <f>IF(ISERROR(VLOOKUP($B535&amp;" "&amp;$J535,Lists!$AB$4:$AC$16,2,FALSE)),"",VLOOKUP($B535&amp;" "&amp;$J535,Lists!$AB$4:$AC$16,2,FALSE))</f>
        <v/>
      </c>
      <c r="J535" s="25" t="str">
        <f>IF(ISERROR(VLOOKUP($H535,Lists!$L$4:$M$7,2,FALSE)),"",VLOOKUP($H535,Lists!$L$4:$M$7,2,FALSE))</f>
        <v/>
      </c>
      <c r="K535" s="25" t="str">
        <f t="shared" si="9"/>
        <v/>
      </c>
      <c r="L535" s="85" t="str">
        <f>IF(C535="no",VLOOKUP(B535,Lists!$R$4:$Z$17,9, FALSE),"Please enter details here")</f>
        <v>Please enter details here</v>
      </c>
      <c r="M535" s="36" t="str">
        <f>IF(ISERROR(VLOOKUP($E535,Lists!$T$4:$Y$44,5,FALSE)),"",VLOOKUP($E535,Lists!$T$4:$Y$44,5,FALSE))</f>
        <v/>
      </c>
      <c r="N535" s="36" t="str">
        <f>IF(ISERROR(VLOOKUP($E535,Lists!$T$4:$Y$44,6,FALSE)),"",VLOOKUP($E535,Lists!$T$4:$Y$44,6,FALSE))</f>
        <v/>
      </c>
    </row>
    <row r="536" spans="1:14" x14ac:dyDescent="0.25">
      <c r="A536" s="12"/>
      <c r="B536" s="18" t="s">
        <v>784</v>
      </c>
      <c r="C536" s="36" t="s">
        <v>1071</v>
      </c>
      <c r="D536" s="14" t="str">
        <f>IF(ISERROR(VLOOKUP($B536,Lists!$R$4:$S$16,2,FALSE)),"",VLOOKUP($B536,Lists!$R$4:$S$16,2,FALSE))</f>
        <v/>
      </c>
      <c r="E536" s="14" t="s">
        <v>805</v>
      </c>
      <c r="F536" s="14" t="s">
        <v>999</v>
      </c>
      <c r="G536" s="25"/>
      <c r="H536" s="25" t="s">
        <v>1117</v>
      </c>
      <c r="I536" s="92" t="str">
        <f>IF(ISERROR(VLOOKUP($B536&amp;" "&amp;$J536,Lists!$AB$4:$AC$16,2,FALSE)),"",VLOOKUP($B536&amp;" "&amp;$J536,Lists!$AB$4:$AC$16,2,FALSE))</f>
        <v/>
      </c>
      <c r="J536" s="25" t="str">
        <f>IF(ISERROR(VLOOKUP($H536,Lists!$L$4:$M$7,2,FALSE)),"",VLOOKUP($H536,Lists!$L$4:$M$7,2,FALSE))</f>
        <v/>
      </c>
      <c r="K536" s="25" t="str">
        <f t="shared" si="9"/>
        <v/>
      </c>
      <c r="L536" s="85" t="str">
        <f>IF(C536="no",VLOOKUP(B536,Lists!$R$4:$Z$17,9, FALSE),"Please enter details here")</f>
        <v>Please enter details here</v>
      </c>
      <c r="M536" s="36" t="str">
        <f>IF(ISERROR(VLOOKUP($E536,Lists!$T$4:$Y$44,5,FALSE)),"",VLOOKUP($E536,Lists!$T$4:$Y$44,5,FALSE))</f>
        <v/>
      </c>
      <c r="N536" s="36" t="str">
        <f>IF(ISERROR(VLOOKUP($E536,Lists!$T$4:$Y$44,6,FALSE)),"",VLOOKUP($E536,Lists!$T$4:$Y$44,6,FALSE))</f>
        <v/>
      </c>
    </row>
    <row r="537" spans="1:14" x14ac:dyDescent="0.25">
      <c r="A537" s="12"/>
      <c r="B537" s="18" t="s">
        <v>784</v>
      </c>
      <c r="C537" s="36" t="s">
        <v>1071</v>
      </c>
      <c r="D537" s="14" t="str">
        <f>IF(ISERROR(VLOOKUP($B537,Lists!$R$4:$S$16,2,FALSE)),"",VLOOKUP($B537,Lists!$R$4:$S$16,2,FALSE))</f>
        <v/>
      </c>
      <c r="E537" s="14" t="s">
        <v>805</v>
      </c>
      <c r="F537" s="14" t="s">
        <v>999</v>
      </c>
      <c r="G537" s="25"/>
      <c r="H537" s="25" t="s">
        <v>1117</v>
      </c>
      <c r="I537" s="92" t="str">
        <f>IF(ISERROR(VLOOKUP($B537&amp;" "&amp;$J537,Lists!$AB$4:$AC$16,2,FALSE)),"",VLOOKUP($B537&amp;" "&amp;$J537,Lists!$AB$4:$AC$16,2,FALSE))</f>
        <v/>
      </c>
      <c r="J537" s="25" t="str">
        <f>IF(ISERROR(VLOOKUP($H537,Lists!$L$4:$M$7,2,FALSE)),"",VLOOKUP($H537,Lists!$L$4:$M$7,2,FALSE))</f>
        <v/>
      </c>
      <c r="K537" s="25" t="str">
        <f t="shared" si="9"/>
        <v/>
      </c>
      <c r="L537" s="85" t="str">
        <f>IF(C537="no",VLOOKUP(B537,Lists!$R$4:$Z$17,9, FALSE),"Please enter details here")</f>
        <v>Please enter details here</v>
      </c>
      <c r="M537" s="36" t="str">
        <f>IF(ISERROR(VLOOKUP($E537,Lists!$T$4:$Y$44,5,FALSE)),"",VLOOKUP($E537,Lists!$T$4:$Y$44,5,FALSE))</f>
        <v/>
      </c>
      <c r="N537" s="36" t="str">
        <f>IF(ISERROR(VLOOKUP($E537,Lists!$T$4:$Y$44,6,FALSE)),"",VLOOKUP($E537,Lists!$T$4:$Y$44,6,FALSE))</f>
        <v/>
      </c>
    </row>
    <row r="538" spans="1:14" x14ac:dyDescent="0.25">
      <c r="A538" s="12"/>
      <c r="B538" s="18" t="s">
        <v>784</v>
      </c>
      <c r="C538" s="36" t="s">
        <v>1071</v>
      </c>
      <c r="D538" s="14" t="str">
        <f>IF(ISERROR(VLOOKUP($B538,Lists!$R$4:$S$16,2,FALSE)),"",VLOOKUP($B538,Lists!$R$4:$S$16,2,FALSE))</f>
        <v/>
      </c>
      <c r="E538" s="14" t="s">
        <v>805</v>
      </c>
      <c r="F538" s="14" t="s">
        <v>999</v>
      </c>
      <c r="G538" s="25"/>
      <c r="H538" s="25" t="s">
        <v>1117</v>
      </c>
      <c r="I538" s="92" t="str">
        <f>IF(ISERROR(VLOOKUP($B538&amp;" "&amp;$J538,Lists!$AB$4:$AC$16,2,FALSE)),"",VLOOKUP($B538&amp;" "&amp;$J538,Lists!$AB$4:$AC$16,2,FALSE))</f>
        <v/>
      </c>
      <c r="J538" s="25" t="str">
        <f>IF(ISERROR(VLOOKUP($H538,Lists!$L$4:$M$7,2,FALSE)),"",VLOOKUP($H538,Lists!$L$4:$M$7,2,FALSE))</f>
        <v/>
      </c>
      <c r="K538" s="25" t="str">
        <f t="shared" si="9"/>
        <v/>
      </c>
      <c r="L538" s="85" t="str">
        <f>IF(C538="no",VLOOKUP(B538,Lists!$R$4:$Z$17,9, FALSE),"Please enter details here")</f>
        <v>Please enter details here</v>
      </c>
      <c r="M538" s="36" t="str">
        <f>IF(ISERROR(VLOOKUP($E538,Lists!$T$4:$Y$44,5,FALSE)),"",VLOOKUP($E538,Lists!$T$4:$Y$44,5,FALSE))</f>
        <v/>
      </c>
      <c r="N538" s="36" t="str">
        <f>IF(ISERROR(VLOOKUP($E538,Lists!$T$4:$Y$44,6,FALSE)),"",VLOOKUP($E538,Lists!$T$4:$Y$44,6,FALSE))</f>
        <v/>
      </c>
    </row>
    <row r="539" spans="1:14" x14ac:dyDescent="0.25">
      <c r="A539" s="12"/>
      <c r="B539" s="18" t="s">
        <v>784</v>
      </c>
      <c r="C539" s="36" t="s">
        <v>1071</v>
      </c>
      <c r="D539" s="14" t="str">
        <f>IF(ISERROR(VLOOKUP($B539,Lists!$R$4:$S$16,2,FALSE)),"",VLOOKUP($B539,Lists!$R$4:$S$16,2,FALSE))</f>
        <v/>
      </c>
      <c r="E539" s="14" t="s">
        <v>805</v>
      </c>
      <c r="F539" s="14" t="s">
        <v>999</v>
      </c>
      <c r="G539" s="25"/>
      <c r="H539" s="25" t="s">
        <v>1117</v>
      </c>
      <c r="I539" s="92" t="str">
        <f>IF(ISERROR(VLOOKUP($B539&amp;" "&amp;$J539,Lists!$AB$4:$AC$16,2,FALSE)),"",VLOOKUP($B539&amp;" "&amp;$J539,Lists!$AB$4:$AC$16,2,FALSE))</f>
        <v/>
      </c>
      <c r="J539" s="25" t="str">
        <f>IF(ISERROR(VLOOKUP($H539,Lists!$L$4:$M$7,2,FALSE)),"",VLOOKUP($H539,Lists!$L$4:$M$7,2,FALSE))</f>
        <v/>
      </c>
      <c r="K539" s="25" t="str">
        <f t="shared" si="9"/>
        <v/>
      </c>
      <c r="L539" s="85" t="str">
        <f>IF(C539="no",VLOOKUP(B539,Lists!$R$4:$Z$17,9, FALSE),"Please enter details here")</f>
        <v>Please enter details here</v>
      </c>
      <c r="M539" s="36" t="str">
        <f>IF(ISERROR(VLOOKUP($E539,Lists!$T$4:$Y$44,5,FALSE)),"",VLOOKUP($E539,Lists!$T$4:$Y$44,5,FALSE))</f>
        <v/>
      </c>
      <c r="N539" s="36" t="str">
        <f>IF(ISERROR(VLOOKUP($E539,Lists!$T$4:$Y$44,6,FALSE)),"",VLOOKUP($E539,Lists!$T$4:$Y$44,6,FALSE))</f>
        <v/>
      </c>
    </row>
    <row r="540" spans="1:14" x14ac:dyDescent="0.25">
      <c r="A540" s="12"/>
      <c r="B540" s="18" t="s">
        <v>784</v>
      </c>
      <c r="C540" s="36" t="s">
        <v>1071</v>
      </c>
      <c r="D540" s="14" t="str">
        <f>IF(ISERROR(VLOOKUP($B540,Lists!$R$4:$S$16,2,FALSE)),"",VLOOKUP($B540,Lists!$R$4:$S$16,2,FALSE))</f>
        <v/>
      </c>
      <c r="E540" s="14" t="s">
        <v>805</v>
      </c>
      <c r="F540" s="14" t="s">
        <v>999</v>
      </c>
      <c r="G540" s="25"/>
      <c r="H540" s="25" t="s">
        <v>1117</v>
      </c>
      <c r="I540" s="92" t="str">
        <f>IF(ISERROR(VLOOKUP($B540&amp;" "&amp;$J540,Lists!$AB$4:$AC$16,2,FALSE)),"",VLOOKUP($B540&amp;" "&amp;$J540,Lists!$AB$4:$AC$16,2,FALSE))</f>
        <v/>
      </c>
      <c r="J540" s="25" t="str">
        <f>IF(ISERROR(VLOOKUP($H540,Lists!$L$4:$M$7,2,FALSE)),"",VLOOKUP($H540,Lists!$L$4:$M$7,2,FALSE))</f>
        <v/>
      </c>
      <c r="K540" s="25" t="str">
        <f t="shared" si="9"/>
        <v/>
      </c>
      <c r="L540" s="85" t="str">
        <f>IF(C540="no",VLOOKUP(B540,Lists!$R$4:$Z$17,9, FALSE),"Please enter details here")</f>
        <v>Please enter details here</v>
      </c>
      <c r="M540" s="36" t="str">
        <f>IF(ISERROR(VLOOKUP($E540,Lists!$T$4:$Y$44,5,FALSE)),"",VLOOKUP($E540,Lists!$T$4:$Y$44,5,FALSE))</f>
        <v/>
      </c>
      <c r="N540" s="36" t="str">
        <f>IF(ISERROR(VLOOKUP($E540,Lists!$T$4:$Y$44,6,FALSE)),"",VLOOKUP($E540,Lists!$T$4:$Y$44,6,FALSE))</f>
        <v/>
      </c>
    </row>
    <row r="541" spans="1:14" x14ac:dyDescent="0.25">
      <c r="A541" s="12"/>
      <c r="B541" s="18" t="s">
        <v>784</v>
      </c>
      <c r="C541" s="36" t="s">
        <v>1071</v>
      </c>
      <c r="D541" s="14" t="str">
        <f>IF(ISERROR(VLOOKUP($B541,Lists!$R$4:$S$16,2,FALSE)),"",VLOOKUP($B541,Lists!$R$4:$S$16,2,FALSE))</f>
        <v/>
      </c>
      <c r="E541" s="14" t="s">
        <v>805</v>
      </c>
      <c r="F541" s="14" t="s">
        <v>999</v>
      </c>
      <c r="G541" s="25"/>
      <c r="H541" s="25" t="s">
        <v>1117</v>
      </c>
      <c r="I541" s="92" t="str">
        <f>IF(ISERROR(VLOOKUP($B541&amp;" "&amp;$J541,Lists!$AB$4:$AC$16,2,FALSE)),"",VLOOKUP($B541&amp;" "&amp;$J541,Lists!$AB$4:$AC$16,2,FALSE))</f>
        <v/>
      </c>
      <c r="J541" s="25" t="str">
        <f>IF(ISERROR(VLOOKUP($H541,Lists!$L$4:$M$7,2,FALSE)),"",VLOOKUP($H541,Lists!$L$4:$M$7,2,FALSE))</f>
        <v/>
      </c>
      <c r="K541" s="25" t="str">
        <f t="shared" si="9"/>
        <v/>
      </c>
      <c r="L541" s="85" t="str">
        <f>IF(C541="no",VLOOKUP(B541,Lists!$R$4:$Z$17,9, FALSE),"Please enter details here")</f>
        <v>Please enter details here</v>
      </c>
      <c r="M541" s="36" t="str">
        <f>IF(ISERROR(VLOOKUP($E541,Lists!$T$4:$Y$44,5,FALSE)),"",VLOOKUP($E541,Lists!$T$4:$Y$44,5,FALSE))</f>
        <v/>
      </c>
      <c r="N541" s="36" t="str">
        <f>IF(ISERROR(VLOOKUP($E541,Lists!$T$4:$Y$44,6,FALSE)),"",VLOOKUP($E541,Lists!$T$4:$Y$44,6,FALSE))</f>
        <v/>
      </c>
    </row>
    <row r="542" spans="1:14" x14ac:dyDescent="0.25">
      <c r="A542" s="12"/>
      <c r="B542" s="18" t="s">
        <v>784</v>
      </c>
      <c r="C542" s="36" t="s">
        <v>1071</v>
      </c>
      <c r="D542" s="14" t="str">
        <f>IF(ISERROR(VLOOKUP($B542,Lists!$R$4:$S$16,2,FALSE)),"",VLOOKUP($B542,Lists!$R$4:$S$16,2,FALSE))</f>
        <v/>
      </c>
      <c r="E542" s="14" t="s">
        <v>805</v>
      </c>
      <c r="F542" s="14" t="s">
        <v>999</v>
      </c>
      <c r="G542" s="25"/>
      <c r="H542" s="25" t="s">
        <v>1117</v>
      </c>
      <c r="I542" s="92" t="str">
        <f>IF(ISERROR(VLOOKUP($B542&amp;" "&amp;$J542,Lists!$AB$4:$AC$16,2,FALSE)),"",VLOOKUP($B542&amp;" "&amp;$J542,Lists!$AB$4:$AC$16,2,FALSE))</f>
        <v/>
      </c>
      <c r="J542" s="25" t="str">
        <f>IF(ISERROR(VLOOKUP($H542,Lists!$L$4:$M$7,2,FALSE)),"",VLOOKUP($H542,Lists!$L$4:$M$7,2,FALSE))</f>
        <v/>
      </c>
      <c r="K542" s="25" t="str">
        <f t="shared" si="9"/>
        <v/>
      </c>
      <c r="L542" s="85" t="str">
        <f>IF(C542="no",VLOOKUP(B542,Lists!$R$4:$Z$17,9, FALSE),"Please enter details here")</f>
        <v>Please enter details here</v>
      </c>
      <c r="M542" s="36" t="str">
        <f>IF(ISERROR(VLOOKUP($E542,Lists!$T$4:$Y$44,5,FALSE)),"",VLOOKUP($E542,Lists!$T$4:$Y$44,5,FALSE))</f>
        <v/>
      </c>
      <c r="N542" s="36" t="str">
        <f>IF(ISERROR(VLOOKUP($E542,Lists!$T$4:$Y$44,6,FALSE)),"",VLOOKUP($E542,Lists!$T$4:$Y$44,6,FALSE))</f>
        <v/>
      </c>
    </row>
    <row r="543" spans="1:14" x14ac:dyDescent="0.25">
      <c r="A543" s="12"/>
      <c r="B543" s="18" t="s">
        <v>784</v>
      </c>
      <c r="C543" s="36" t="s">
        <v>1071</v>
      </c>
      <c r="D543" s="14" t="str">
        <f>IF(ISERROR(VLOOKUP($B543,Lists!$R$4:$S$16,2,FALSE)),"",VLOOKUP($B543,Lists!$R$4:$S$16,2,FALSE))</f>
        <v/>
      </c>
      <c r="E543" s="14" t="s">
        <v>805</v>
      </c>
      <c r="F543" s="14" t="s">
        <v>999</v>
      </c>
      <c r="G543" s="25"/>
      <c r="H543" s="25" t="s">
        <v>1117</v>
      </c>
      <c r="I543" s="92" t="str">
        <f>IF(ISERROR(VLOOKUP($B543&amp;" "&amp;$J543,Lists!$AB$4:$AC$16,2,FALSE)),"",VLOOKUP($B543&amp;" "&amp;$J543,Lists!$AB$4:$AC$16,2,FALSE))</f>
        <v/>
      </c>
      <c r="J543" s="25" t="str">
        <f>IF(ISERROR(VLOOKUP($H543,Lists!$L$4:$M$7,2,FALSE)),"",VLOOKUP($H543,Lists!$L$4:$M$7,2,FALSE))</f>
        <v/>
      </c>
      <c r="K543" s="25" t="str">
        <f t="shared" si="9"/>
        <v/>
      </c>
      <c r="L543" s="85" t="str">
        <f>IF(C543="no",VLOOKUP(B543,Lists!$R$4:$Z$17,9, FALSE),"Please enter details here")</f>
        <v>Please enter details here</v>
      </c>
      <c r="M543" s="36" t="str">
        <f>IF(ISERROR(VLOOKUP($E543,Lists!$T$4:$Y$44,5,FALSE)),"",VLOOKUP($E543,Lists!$T$4:$Y$44,5,FALSE))</f>
        <v/>
      </c>
      <c r="N543" s="36" t="str">
        <f>IF(ISERROR(VLOOKUP($E543,Lists!$T$4:$Y$44,6,FALSE)),"",VLOOKUP($E543,Lists!$T$4:$Y$44,6,FALSE))</f>
        <v/>
      </c>
    </row>
    <row r="544" spans="1:14" x14ac:dyDescent="0.25">
      <c r="A544" s="12"/>
      <c r="B544" s="18" t="s">
        <v>784</v>
      </c>
      <c r="C544" s="36" t="s">
        <v>1071</v>
      </c>
      <c r="D544" s="14" t="str">
        <f>IF(ISERROR(VLOOKUP($B544,Lists!$R$4:$S$16,2,FALSE)),"",VLOOKUP($B544,Lists!$R$4:$S$16,2,FALSE))</f>
        <v/>
      </c>
      <c r="E544" s="14" t="s">
        <v>805</v>
      </c>
      <c r="F544" s="14" t="s">
        <v>999</v>
      </c>
      <c r="G544" s="25"/>
      <c r="H544" s="25" t="s">
        <v>1117</v>
      </c>
      <c r="I544" s="92" t="str">
        <f>IF(ISERROR(VLOOKUP($B544&amp;" "&amp;$J544,Lists!$AB$4:$AC$16,2,FALSE)),"",VLOOKUP($B544&amp;" "&amp;$J544,Lists!$AB$4:$AC$16,2,FALSE))</f>
        <v/>
      </c>
      <c r="J544" s="25" t="str">
        <f>IF(ISERROR(VLOOKUP($H544,Lists!$L$4:$M$7,2,FALSE)),"",VLOOKUP($H544,Lists!$L$4:$M$7,2,FALSE))</f>
        <v/>
      </c>
      <c r="K544" s="25" t="str">
        <f t="shared" si="9"/>
        <v/>
      </c>
      <c r="L544" s="85" t="str">
        <f>IF(C544="no",VLOOKUP(B544,Lists!$R$4:$Z$17,9, FALSE),"Please enter details here")</f>
        <v>Please enter details here</v>
      </c>
      <c r="M544" s="36" t="str">
        <f>IF(ISERROR(VLOOKUP($E544,Lists!$T$4:$Y$44,5,FALSE)),"",VLOOKUP($E544,Lists!$T$4:$Y$44,5,FALSE))</f>
        <v/>
      </c>
      <c r="N544" s="36" t="str">
        <f>IF(ISERROR(VLOOKUP($E544,Lists!$T$4:$Y$44,6,FALSE)),"",VLOOKUP($E544,Lists!$T$4:$Y$44,6,FALSE))</f>
        <v/>
      </c>
    </row>
    <row r="545" spans="1:14" x14ac:dyDescent="0.25">
      <c r="A545" s="12"/>
      <c r="B545" s="18" t="s">
        <v>784</v>
      </c>
      <c r="C545" s="36" t="s">
        <v>1071</v>
      </c>
      <c r="D545" s="14" t="str">
        <f>IF(ISERROR(VLOOKUP($B545,Lists!$R$4:$S$16,2,FALSE)),"",VLOOKUP($B545,Lists!$R$4:$S$16,2,FALSE))</f>
        <v/>
      </c>
      <c r="E545" s="14" t="s">
        <v>805</v>
      </c>
      <c r="F545" s="14" t="s">
        <v>999</v>
      </c>
      <c r="G545" s="25"/>
      <c r="H545" s="25" t="s">
        <v>1117</v>
      </c>
      <c r="I545" s="92" t="str">
        <f>IF(ISERROR(VLOOKUP($B545&amp;" "&amp;$J545,Lists!$AB$4:$AC$16,2,FALSE)),"",VLOOKUP($B545&amp;" "&amp;$J545,Lists!$AB$4:$AC$16,2,FALSE))</f>
        <v/>
      </c>
      <c r="J545" s="25" t="str">
        <f>IF(ISERROR(VLOOKUP($H545,Lists!$L$4:$M$7,2,FALSE)),"",VLOOKUP($H545,Lists!$L$4:$M$7,2,FALSE))</f>
        <v/>
      </c>
      <c r="K545" s="25" t="str">
        <f t="shared" si="9"/>
        <v/>
      </c>
      <c r="L545" s="85" t="str">
        <f>IF(C545="no",VLOOKUP(B545,Lists!$R$4:$Z$17,9, FALSE),"Please enter details here")</f>
        <v>Please enter details here</v>
      </c>
      <c r="M545" s="36" t="str">
        <f>IF(ISERROR(VLOOKUP($E545,Lists!$T$4:$Y$44,5,FALSE)),"",VLOOKUP($E545,Lists!$T$4:$Y$44,5,FALSE))</f>
        <v/>
      </c>
      <c r="N545" s="36" t="str">
        <f>IF(ISERROR(VLOOKUP($E545,Lists!$T$4:$Y$44,6,FALSE)),"",VLOOKUP($E545,Lists!$T$4:$Y$44,6,FALSE))</f>
        <v/>
      </c>
    </row>
    <row r="546" spans="1:14" x14ac:dyDescent="0.25">
      <c r="A546" s="12"/>
      <c r="B546" s="18" t="s">
        <v>784</v>
      </c>
      <c r="C546" s="36" t="s">
        <v>1071</v>
      </c>
      <c r="D546" s="14" t="str">
        <f>IF(ISERROR(VLOOKUP($B546,Lists!$R$4:$S$16,2,FALSE)),"",VLOOKUP($B546,Lists!$R$4:$S$16,2,FALSE))</f>
        <v/>
      </c>
      <c r="E546" s="14" t="s">
        <v>805</v>
      </c>
      <c r="F546" s="14" t="s">
        <v>999</v>
      </c>
      <c r="G546" s="25"/>
      <c r="H546" s="25" t="s">
        <v>1117</v>
      </c>
      <c r="I546" s="92" t="str">
        <f>IF(ISERROR(VLOOKUP($B546&amp;" "&amp;$J546,Lists!$AB$4:$AC$16,2,FALSE)),"",VLOOKUP($B546&amp;" "&amp;$J546,Lists!$AB$4:$AC$16,2,FALSE))</f>
        <v/>
      </c>
      <c r="J546" s="25" t="str">
        <f>IF(ISERROR(VLOOKUP($H546,Lists!$L$4:$M$7,2,FALSE)),"",VLOOKUP($H546,Lists!$L$4:$M$7,2,FALSE))</f>
        <v/>
      </c>
      <c r="K546" s="25" t="str">
        <f t="shared" si="9"/>
        <v/>
      </c>
      <c r="L546" s="85" t="str">
        <f>IF(C546="no",VLOOKUP(B546,Lists!$R$4:$Z$17,9, FALSE),"Please enter details here")</f>
        <v>Please enter details here</v>
      </c>
      <c r="M546" s="36" t="str">
        <f>IF(ISERROR(VLOOKUP($E546,Lists!$T$4:$Y$44,5,FALSE)),"",VLOOKUP($E546,Lists!$T$4:$Y$44,5,FALSE))</f>
        <v/>
      </c>
      <c r="N546" s="36" t="str">
        <f>IF(ISERROR(VLOOKUP($E546,Lists!$T$4:$Y$44,6,FALSE)),"",VLOOKUP($E546,Lists!$T$4:$Y$44,6,FALSE))</f>
        <v/>
      </c>
    </row>
    <row r="547" spans="1:14" x14ac:dyDescent="0.25">
      <c r="A547" s="12"/>
      <c r="B547" s="18" t="s">
        <v>784</v>
      </c>
      <c r="C547" s="36" t="s">
        <v>1071</v>
      </c>
      <c r="D547" s="14" t="str">
        <f>IF(ISERROR(VLOOKUP($B547,Lists!$R$4:$S$16,2,FALSE)),"",VLOOKUP($B547,Lists!$R$4:$S$16,2,FALSE))</f>
        <v/>
      </c>
      <c r="E547" s="14" t="s">
        <v>805</v>
      </c>
      <c r="F547" s="14" t="s">
        <v>999</v>
      </c>
      <c r="G547" s="25"/>
      <c r="H547" s="25" t="s">
        <v>1117</v>
      </c>
      <c r="I547" s="92" t="str">
        <f>IF(ISERROR(VLOOKUP($B547&amp;" "&amp;$J547,Lists!$AB$4:$AC$16,2,FALSE)),"",VLOOKUP($B547&amp;" "&amp;$J547,Lists!$AB$4:$AC$16,2,FALSE))</f>
        <v/>
      </c>
      <c r="J547" s="25" t="str">
        <f>IF(ISERROR(VLOOKUP($H547,Lists!$L$4:$M$7,2,FALSE)),"",VLOOKUP($H547,Lists!$L$4:$M$7,2,FALSE))</f>
        <v/>
      </c>
      <c r="K547" s="25" t="str">
        <f t="shared" si="9"/>
        <v/>
      </c>
      <c r="L547" s="85" t="str">
        <f>IF(C547="no",VLOOKUP(B547,Lists!$R$4:$Z$17,9, FALSE),"Please enter details here")</f>
        <v>Please enter details here</v>
      </c>
      <c r="M547" s="36" t="str">
        <f>IF(ISERROR(VLOOKUP($E547,Lists!$T$4:$Y$44,5,FALSE)),"",VLOOKUP($E547,Lists!$T$4:$Y$44,5,FALSE))</f>
        <v/>
      </c>
      <c r="N547" s="36" t="str">
        <f>IF(ISERROR(VLOOKUP($E547,Lists!$T$4:$Y$44,6,FALSE)),"",VLOOKUP($E547,Lists!$T$4:$Y$44,6,FALSE))</f>
        <v/>
      </c>
    </row>
    <row r="548" spans="1:14" x14ac:dyDescent="0.25">
      <c r="A548" s="12"/>
      <c r="B548" s="18" t="s">
        <v>784</v>
      </c>
      <c r="C548" s="36" t="s">
        <v>1071</v>
      </c>
      <c r="D548" s="14" t="str">
        <f>IF(ISERROR(VLOOKUP($B548,Lists!$R$4:$S$16,2,FALSE)),"",VLOOKUP($B548,Lists!$R$4:$S$16,2,FALSE))</f>
        <v/>
      </c>
      <c r="E548" s="14" t="s">
        <v>805</v>
      </c>
      <c r="F548" s="14" t="s">
        <v>999</v>
      </c>
      <c r="G548" s="25"/>
      <c r="H548" s="25" t="s">
        <v>1117</v>
      </c>
      <c r="I548" s="92" t="str">
        <f>IF(ISERROR(VLOOKUP($B548&amp;" "&amp;$J548,Lists!$AB$4:$AC$16,2,FALSE)),"",VLOOKUP($B548&amp;" "&amp;$J548,Lists!$AB$4:$AC$16,2,FALSE))</f>
        <v/>
      </c>
      <c r="J548" s="25" t="str">
        <f>IF(ISERROR(VLOOKUP($H548,Lists!$L$4:$M$7,2,FALSE)),"",VLOOKUP($H548,Lists!$L$4:$M$7,2,FALSE))</f>
        <v/>
      </c>
      <c r="K548" s="25" t="str">
        <f t="shared" si="9"/>
        <v/>
      </c>
      <c r="L548" s="85" t="str">
        <f>IF(C548="no",VLOOKUP(B548,Lists!$R$4:$Z$17,9, FALSE),"Please enter details here")</f>
        <v>Please enter details here</v>
      </c>
      <c r="M548" s="36" t="str">
        <f>IF(ISERROR(VLOOKUP($E548,Lists!$T$4:$Y$44,5,FALSE)),"",VLOOKUP($E548,Lists!$T$4:$Y$44,5,FALSE))</f>
        <v/>
      </c>
      <c r="N548" s="36" t="str">
        <f>IF(ISERROR(VLOOKUP($E548,Lists!$T$4:$Y$44,6,FALSE)),"",VLOOKUP($E548,Lists!$T$4:$Y$44,6,FALSE))</f>
        <v/>
      </c>
    </row>
    <row r="549" spans="1:14" x14ac:dyDescent="0.25">
      <c r="A549" s="12"/>
      <c r="B549" s="18" t="s">
        <v>784</v>
      </c>
      <c r="C549" s="36" t="s">
        <v>1071</v>
      </c>
      <c r="D549" s="14" t="str">
        <f>IF(ISERROR(VLOOKUP($B549,Lists!$R$4:$S$16,2,FALSE)),"",VLOOKUP($B549,Lists!$R$4:$S$16,2,FALSE))</f>
        <v/>
      </c>
      <c r="E549" s="14" t="s">
        <v>805</v>
      </c>
      <c r="F549" s="14" t="s">
        <v>999</v>
      </c>
      <c r="G549" s="25"/>
      <c r="H549" s="25" t="s">
        <v>1117</v>
      </c>
      <c r="I549" s="92" t="str">
        <f>IF(ISERROR(VLOOKUP($B549&amp;" "&amp;$J549,Lists!$AB$4:$AC$16,2,FALSE)),"",VLOOKUP($B549&amp;" "&amp;$J549,Lists!$AB$4:$AC$16,2,FALSE))</f>
        <v/>
      </c>
      <c r="J549" s="25" t="str">
        <f>IF(ISERROR(VLOOKUP($H549,Lists!$L$4:$M$7,2,FALSE)),"",VLOOKUP($H549,Lists!$L$4:$M$7,2,FALSE))</f>
        <v/>
      </c>
      <c r="K549" s="25" t="str">
        <f t="shared" si="9"/>
        <v/>
      </c>
      <c r="L549" s="85" t="str">
        <f>IF(C549="no",VLOOKUP(B549,Lists!$R$4:$Z$17,9, FALSE),"Please enter details here")</f>
        <v>Please enter details here</v>
      </c>
      <c r="M549" s="36" t="str">
        <f>IF(ISERROR(VLOOKUP($E549,Lists!$T$4:$Y$44,5,FALSE)),"",VLOOKUP($E549,Lists!$T$4:$Y$44,5,FALSE))</f>
        <v/>
      </c>
      <c r="N549" s="36" t="str">
        <f>IF(ISERROR(VLOOKUP($E549,Lists!$T$4:$Y$44,6,FALSE)),"",VLOOKUP($E549,Lists!$T$4:$Y$44,6,FALSE))</f>
        <v/>
      </c>
    </row>
    <row r="550" spans="1:14" x14ac:dyDescent="0.25">
      <c r="A550" s="12"/>
      <c r="B550" s="18" t="s">
        <v>784</v>
      </c>
      <c r="C550" s="36" t="s">
        <v>1071</v>
      </c>
      <c r="D550" s="14" t="str">
        <f>IF(ISERROR(VLOOKUP($B550,Lists!$R$4:$S$16,2,FALSE)),"",VLOOKUP($B550,Lists!$R$4:$S$16,2,FALSE))</f>
        <v/>
      </c>
      <c r="E550" s="14" t="s">
        <v>805</v>
      </c>
      <c r="F550" s="14" t="s">
        <v>999</v>
      </c>
      <c r="G550" s="25"/>
      <c r="H550" s="25" t="s">
        <v>1117</v>
      </c>
      <c r="I550" s="92" t="str">
        <f>IF(ISERROR(VLOOKUP($B550&amp;" "&amp;$J550,Lists!$AB$4:$AC$16,2,FALSE)),"",VLOOKUP($B550&amp;" "&amp;$J550,Lists!$AB$4:$AC$16,2,FALSE))</f>
        <v/>
      </c>
      <c r="J550" s="25" t="str">
        <f>IF(ISERROR(VLOOKUP($H550,Lists!$L$4:$M$7,2,FALSE)),"",VLOOKUP($H550,Lists!$L$4:$M$7,2,FALSE))</f>
        <v/>
      </c>
      <c r="K550" s="25" t="str">
        <f t="shared" si="9"/>
        <v/>
      </c>
      <c r="L550" s="85" t="str">
        <f>IF(C550="no",VLOOKUP(B550,Lists!$R$4:$Z$17,9, FALSE),"Please enter details here")</f>
        <v>Please enter details here</v>
      </c>
      <c r="M550" s="36" t="str">
        <f>IF(ISERROR(VLOOKUP($E550,Lists!$T$4:$Y$44,5,FALSE)),"",VLOOKUP($E550,Lists!$T$4:$Y$44,5,FALSE))</f>
        <v/>
      </c>
      <c r="N550" s="36" t="str">
        <f>IF(ISERROR(VLOOKUP($E550,Lists!$T$4:$Y$44,6,FALSE)),"",VLOOKUP($E550,Lists!$T$4:$Y$44,6,FALSE))</f>
        <v/>
      </c>
    </row>
    <row r="551" spans="1:14" x14ac:dyDescent="0.25">
      <c r="A551" s="12"/>
      <c r="B551" s="18" t="s">
        <v>784</v>
      </c>
      <c r="C551" s="36" t="s">
        <v>1071</v>
      </c>
      <c r="D551" s="14" t="str">
        <f>IF(ISERROR(VLOOKUP($B551,Lists!$R$4:$S$16,2,FALSE)),"",VLOOKUP($B551,Lists!$R$4:$S$16,2,FALSE))</f>
        <v/>
      </c>
      <c r="E551" s="14" t="s">
        <v>805</v>
      </c>
      <c r="F551" s="14" t="s">
        <v>999</v>
      </c>
      <c r="G551" s="25"/>
      <c r="H551" s="25" t="s">
        <v>1117</v>
      </c>
      <c r="I551" s="92" t="str">
        <f>IF(ISERROR(VLOOKUP($B551&amp;" "&amp;$J551,Lists!$AB$4:$AC$16,2,FALSE)),"",VLOOKUP($B551&amp;" "&amp;$J551,Lists!$AB$4:$AC$16,2,FALSE))</f>
        <v/>
      </c>
      <c r="J551" s="25" t="str">
        <f>IF(ISERROR(VLOOKUP($H551,Lists!$L$4:$M$7,2,FALSE)),"",VLOOKUP($H551,Lists!$L$4:$M$7,2,FALSE))</f>
        <v/>
      </c>
      <c r="K551" s="25" t="str">
        <f t="shared" si="9"/>
        <v/>
      </c>
      <c r="L551" s="85" t="str">
        <f>IF(C551="no",VLOOKUP(B551,Lists!$R$4:$Z$17,9, FALSE),"Please enter details here")</f>
        <v>Please enter details here</v>
      </c>
      <c r="M551" s="36" t="str">
        <f>IF(ISERROR(VLOOKUP($E551,Lists!$T$4:$Y$44,5,FALSE)),"",VLOOKUP($E551,Lists!$T$4:$Y$44,5,FALSE))</f>
        <v/>
      </c>
      <c r="N551" s="36" t="str">
        <f>IF(ISERROR(VLOOKUP($E551,Lists!$T$4:$Y$44,6,FALSE)),"",VLOOKUP($E551,Lists!$T$4:$Y$44,6,FALSE))</f>
        <v/>
      </c>
    </row>
    <row r="552" spans="1:14" x14ac:dyDescent="0.25">
      <c r="A552" s="12"/>
      <c r="B552" s="18" t="s">
        <v>784</v>
      </c>
      <c r="C552" s="36" t="s">
        <v>1071</v>
      </c>
      <c r="D552" s="14" t="str">
        <f>IF(ISERROR(VLOOKUP($B552,Lists!$R$4:$S$16,2,FALSE)),"",VLOOKUP($B552,Lists!$R$4:$S$16,2,FALSE))</f>
        <v/>
      </c>
      <c r="E552" s="14" t="s">
        <v>805</v>
      </c>
      <c r="F552" s="14" t="s">
        <v>999</v>
      </c>
      <c r="G552" s="25"/>
      <c r="H552" s="25" t="s">
        <v>1117</v>
      </c>
      <c r="I552" s="92" t="str">
        <f>IF(ISERROR(VLOOKUP($B552&amp;" "&amp;$J552,Lists!$AB$4:$AC$16,2,FALSE)),"",VLOOKUP($B552&amp;" "&amp;$J552,Lists!$AB$4:$AC$16,2,FALSE))</f>
        <v/>
      </c>
      <c r="J552" s="25" t="str">
        <f>IF(ISERROR(VLOOKUP($H552,Lists!$L$4:$M$7,2,FALSE)),"",VLOOKUP($H552,Lists!$L$4:$M$7,2,FALSE))</f>
        <v/>
      </c>
      <c r="K552" s="25" t="str">
        <f t="shared" si="9"/>
        <v/>
      </c>
      <c r="L552" s="85" t="str">
        <f>IF(C552="no",VLOOKUP(B552,Lists!$R$4:$Z$17,9, FALSE),"Please enter details here")</f>
        <v>Please enter details here</v>
      </c>
      <c r="M552" s="36" t="str">
        <f>IF(ISERROR(VLOOKUP($E552,Lists!$T$4:$Y$44,5,FALSE)),"",VLOOKUP($E552,Lists!$T$4:$Y$44,5,FALSE))</f>
        <v/>
      </c>
      <c r="N552" s="36" t="str">
        <f>IF(ISERROR(VLOOKUP($E552,Lists!$T$4:$Y$44,6,FALSE)),"",VLOOKUP($E552,Lists!$T$4:$Y$44,6,FALSE))</f>
        <v/>
      </c>
    </row>
    <row r="553" spans="1:14" x14ac:dyDescent="0.25">
      <c r="A553" s="12"/>
      <c r="B553" s="18" t="s">
        <v>784</v>
      </c>
      <c r="C553" s="36" t="s">
        <v>1071</v>
      </c>
      <c r="D553" s="14" t="str">
        <f>IF(ISERROR(VLOOKUP($B553,Lists!$R$4:$S$16,2,FALSE)),"",VLOOKUP($B553,Lists!$R$4:$S$16,2,FALSE))</f>
        <v/>
      </c>
      <c r="E553" s="14" t="s">
        <v>805</v>
      </c>
      <c r="F553" s="14" t="s">
        <v>999</v>
      </c>
      <c r="G553" s="25"/>
      <c r="H553" s="25" t="s">
        <v>1117</v>
      </c>
      <c r="I553" s="92" t="str">
        <f>IF(ISERROR(VLOOKUP($B553&amp;" "&amp;$J553,Lists!$AB$4:$AC$16,2,FALSE)),"",VLOOKUP($B553&amp;" "&amp;$J553,Lists!$AB$4:$AC$16,2,FALSE))</f>
        <v/>
      </c>
      <c r="J553" s="25" t="str">
        <f>IF(ISERROR(VLOOKUP($H553,Lists!$L$4:$M$7,2,FALSE)),"",VLOOKUP($H553,Lists!$L$4:$M$7,2,FALSE))</f>
        <v/>
      </c>
      <c r="K553" s="25" t="str">
        <f t="shared" si="9"/>
        <v/>
      </c>
      <c r="L553" s="85" t="str">
        <f>IF(C553="no",VLOOKUP(B553,Lists!$R$4:$Z$17,9, FALSE),"Please enter details here")</f>
        <v>Please enter details here</v>
      </c>
      <c r="M553" s="36" t="str">
        <f>IF(ISERROR(VLOOKUP($E553,Lists!$T$4:$Y$44,5,FALSE)),"",VLOOKUP($E553,Lists!$T$4:$Y$44,5,FALSE))</f>
        <v/>
      </c>
      <c r="N553" s="36" t="str">
        <f>IF(ISERROR(VLOOKUP($E553,Lists!$T$4:$Y$44,6,FALSE)),"",VLOOKUP($E553,Lists!$T$4:$Y$44,6,FALSE))</f>
        <v/>
      </c>
    </row>
    <row r="554" spans="1:14" x14ac:dyDescent="0.25">
      <c r="A554" s="12"/>
      <c r="B554" s="18" t="s">
        <v>784</v>
      </c>
      <c r="C554" s="36" t="s">
        <v>1071</v>
      </c>
      <c r="D554" s="14" t="str">
        <f>IF(ISERROR(VLOOKUP($B554,Lists!$R$4:$S$16,2,FALSE)),"",VLOOKUP($B554,Lists!$R$4:$S$16,2,FALSE))</f>
        <v/>
      </c>
      <c r="E554" s="14" t="s">
        <v>805</v>
      </c>
      <c r="F554" s="14" t="s">
        <v>999</v>
      </c>
      <c r="G554" s="25"/>
      <c r="H554" s="25" t="s">
        <v>1117</v>
      </c>
      <c r="I554" s="92" t="str">
        <f>IF(ISERROR(VLOOKUP($B554&amp;" "&amp;$J554,Lists!$AB$4:$AC$16,2,FALSE)),"",VLOOKUP($B554&amp;" "&amp;$J554,Lists!$AB$4:$AC$16,2,FALSE))</f>
        <v/>
      </c>
      <c r="J554" s="25" t="str">
        <f>IF(ISERROR(VLOOKUP($H554,Lists!$L$4:$M$7,2,FALSE)),"",VLOOKUP($H554,Lists!$L$4:$M$7,2,FALSE))</f>
        <v/>
      </c>
      <c r="K554" s="25" t="str">
        <f t="shared" si="9"/>
        <v/>
      </c>
      <c r="L554" s="85" t="str">
        <f>IF(C554="no",VLOOKUP(B554,Lists!$R$4:$Z$17,9, FALSE),"Please enter details here")</f>
        <v>Please enter details here</v>
      </c>
      <c r="M554" s="36" t="str">
        <f>IF(ISERROR(VLOOKUP($E554,Lists!$T$4:$Y$44,5,FALSE)),"",VLOOKUP($E554,Lists!$T$4:$Y$44,5,FALSE))</f>
        <v/>
      </c>
      <c r="N554" s="36" t="str">
        <f>IF(ISERROR(VLOOKUP($E554,Lists!$T$4:$Y$44,6,FALSE)),"",VLOOKUP($E554,Lists!$T$4:$Y$44,6,FALSE))</f>
        <v/>
      </c>
    </row>
    <row r="555" spans="1:14" x14ac:dyDescent="0.25">
      <c r="A555" s="12"/>
      <c r="B555" s="18" t="s">
        <v>784</v>
      </c>
      <c r="C555" s="36" t="s">
        <v>1071</v>
      </c>
      <c r="D555" s="14" t="str">
        <f>IF(ISERROR(VLOOKUP($B555,Lists!$R$4:$S$16,2,FALSE)),"",VLOOKUP($B555,Lists!$R$4:$S$16,2,FALSE))</f>
        <v/>
      </c>
      <c r="E555" s="14" t="s">
        <v>805</v>
      </c>
      <c r="F555" s="14" t="s">
        <v>999</v>
      </c>
      <c r="G555" s="25"/>
      <c r="H555" s="25" t="s">
        <v>1117</v>
      </c>
      <c r="I555" s="92" t="str">
        <f>IF(ISERROR(VLOOKUP($B555&amp;" "&amp;$J555,Lists!$AB$4:$AC$16,2,FALSE)),"",VLOOKUP($B555&amp;" "&amp;$J555,Lists!$AB$4:$AC$16,2,FALSE))</f>
        <v/>
      </c>
      <c r="J555" s="25" t="str">
        <f>IF(ISERROR(VLOOKUP($H555,Lists!$L$4:$M$7,2,FALSE)),"",VLOOKUP($H555,Lists!$L$4:$M$7,2,FALSE))</f>
        <v/>
      </c>
      <c r="K555" s="25" t="str">
        <f t="shared" si="9"/>
        <v/>
      </c>
      <c r="L555" s="85" t="str">
        <f>IF(C555="no",VLOOKUP(B555,Lists!$R$4:$Z$17,9, FALSE),"Please enter details here")</f>
        <v>Please enter details here</v>
      </c>
      <c r="M555" s="36" t="str">
        <f>IF(ISERROR(VLOOKUP($E555,Lists!$T$4:$Y$44,5,FALSE)),"",VLOOKUP($E555,Lists!$T$4:$Y$44,5,FALSE))</f>
        <v/>
      </c>
      <c r="N555" s="36" t="str">
        <f>IF(ISERROR(VLOOKUP($E555,Lists!$T$4:$Y$44,6,FALSE)),"",VLOOKUP($E555,Lists!$T$4:$Y$44,6,FALSE))</f>
        <v/>
      </c>
    </row>
    <row r="556" spans="1:14" x14ac:dyDescent="0.25">
      <c r="A556" s="12"/>
      <c r="B556" s="18" t="s">
        <v>784</v>
      </c>
      <c r="C556" s="36" t="s">
        <v>1071</v>
      </c>
      <c r="D556" s="14" t="str">
        <f>IF(ISERROR(VLOOKUP($B556,Lists!$R$4:$S$16,2,FALSE)),"",VLOOKUP($B556,Lists!$R$4:$S$16,2,FALSE))</f>
        <v/>
      </c>
      <c r="E556" s="14" t="s">
        <v>805</v>
      </c>
      <c r="F556" s="14" t="s">
        <v>999</v>
      </c>
      <c r="G556" s="25"/>
      <c r="H556" s="25" t="s">
        <v>1117</v>
      </c>
      <c r="I556" s="92" t="str">
        <f>IF(ISERROR(VLOOKUP($B556&amp;" "&amp;$J556,Lists!$AB$4:$AC$16,2,FALSE)),"",VLOOKUP($B556&amp;" "&amp;$J556,Lists!$AB$4:$AC$16,2,FALSE))</f>
        <v/>
      </c>
      <c r="J556" s="25" t="str">
        <f>IF(ISERROR(VLOOKUP($H556,Lists!$L$4:$M$7,2,FALSE)),"",VLOOKUP($H556,Lists!$L$4:$M$7,2,FALSE))</f>
        <v/>
      </c>
      <c r="K556" s="25" t="str">
        <f t="shared" si="9"/>
        <v/>
      </c>
      <c r="L556" s="85" t="str">
        <f>IF(C556="no",VLOOKUP(B556,Lists!$R$4:$Z$17,9, FALSE),"Please enter details here")</f>
        <v>Please enter details here</v>
      </c>
      <c r="M556" s="36" t="str">
        <f>IF(ISERROR(VLOOKUP($E556,Lists!$T$4:$Y$44,5,FALSE)),"",VLOOKUP($E556,Lists!$T$4:$Y$44,5,FALSE))</f>
        <v/>
      </c>
      <c r="N556" s="36" t="str">
        <f>IF(ISERROR(VLOOKUP($E556,Lists!$T$4:$Y$44,6,FALSE)),"",VLOOKUP($E556,Lists!$T$4:$Y$44,6,FALSE))</f>
        <v/>
      </c>
    </row>
    <row r="557" spans="1:14" x14ac:dyDescent="0.25">
      <c r="A557" s="12"/>
      <c r="B557" s="18" t="s">
        <v>784</v>
      </c>
      <c r="C557" s="36" t="s">
        <v>1071</v>
      </c>
      <c r="D557" s="14" t="str">
        <f>IF(ISERROR(VLOOKUP($B557,Lists!$R$4:$S$16,2,FALSE)),"",VLOOKUP($B557,Lists!$R$4:$S$16,2,FALSE))</f>
        <v/>
      </c>
      <c r="E557" s="14" t="s">
        <v>805</v>
      </c>
      <c r="F557" s="14" t="s">
        <v>999</v>
      </c>
      <c r="G557" s="25"/>
      <c r="H557" s="25" t="s">
        <v>1117</v>
      </c>
      <c r="I557" s="92" t="str">
        <f>IF(ISERROR(VLOOKUP($B557&amp;" "&amp;$J557,Lists!$AB$4:$AC$16,2,FALSE)),"",VLOOKUP($B557&amp;" "&amp;$J557,Lists!$AB$4:$AC$16,2,FALSE))</f>
        <v/>
      </c>
      <c r="J557" s="25" t="str">
        <f>IF(ISERROR(VLOOKUP($H557,Lists!$L$4:$M$7,2,FALSE)),"",VLOOKUP($H557,Lists!$L$4:$M$7,2,FALSE))</f>
        <v/>
      </c>
      <c r="K557" s="25" t="str">
        <f t="shared" si="9"/>
        <v/>
      </c>
      <c r="L557" s="85" t="str">
        <f>IF(C557="no",VLOOKUP(B557,Lists!$R$4:$Z$17,9, FALSE),"Please enter details here")</f>
        <v>Please enter details here</v>
      </c>
      <c r="M557" s="36" t="str">
        <f>IF(ISERROR(VLOOKUP($E557,Lists!$T$4:$Y$44,5,FALSE)),"",VLOOKUP($E557,Lists!$T$4:$Y$44,5,FALSE))</f>
        <v/>
      </c>
      <c r="N557" s="36" t="str">
        <f>IF(ISERROR(VLOOKUP($E557,Lists!$T$4:$Y$44,6,FALSE)),"",VLOOKUP($E557,Lists!$T$4:$Y$44,6,FALSE))</f>
        <v/>
      </c>
    </row>
    <row r="558" spans="1:14" x14ac:dyDescent="0.25">
      <c r="A558" s="12"/>
      <c r="B558" s="18" t="s">
        <v>784</v>
      </c>
      <c r="C558" s="36" t="s">
        <v>1071</v>
      </c>
      <c r="D558" s="14" t="str">
        <f>IF(ISERROR(VLOOKUP($B558,Lists!$R$4:$S$16,2,FALSE)),"",VLOOKUP($B558,Lists!$R$4:$S$16,2,FALSE))</f>
        <v/>
      </c>
      <c r="E558" s="14" t="s">
        <v>805</v>
      </c>
      <c r="F558" s="14" t="s">
        <v>999</v>
      </c>
      <c r="G558" s="25"/>
      <c r="H558" s="25" t="s">
        <v>1117</v>
      </c>
      <c r="I558" s="92" t="str">
        <f>IF(ISERROR(VLOOKUP($B558&amp;" "&amp;$J558,Lists!$AB$4:$AC$16,2,FALSE)),"",VLOOKUP($B558&amp;" "&amp;$J558,Lists!$AB$4:$AC$16,2,FALSE))</f>
        <v/>
      </c>
      <c r="J558" s="25" t="str">
        <f>IF(ISERROR(VLOOKUP($H558,Lists!$L$4:$M$7,2,FALSE)),"",VLOOKUP($H558,Lists!$L$4:$M$7,2,FALSE))</f>
        <v/>
      </c>
      <c r="K558" s="25" t="str">
        <f t="shared" si="9"/>
        <v/>
      </c>
      <c r="L558" s="85" t="str">
        <f>IF(C558="no",VLOOKUP(B558,Lists!$R$4:$Z$17,9, FALSE),"Please enter details here")</f>
        <v>Please enter details here</v>
      </c>
      <c r="M558" s="36" t="str">
        <f>IF(ISERROR(VLOOKUP($E558,Lists!$T$4:$Y$44,5,FALSE)),"",VLOOKUP($E558,Lists!$T$4:$Y$44,5,FALSE))</f>
        <v/>
      </c>
      <c r="N558" s="36" t="str">
        <f>IF(ISERROR(VLOOKUP($E558,Lists!$T$4:$Y$44,6,FALSE)),"",VLOOKUP($E558,Lists!$T$4:$Y$44,6,FALSE))</f>
        <v/>
      </c>
    </row>
    <row r="559" spans="1:14" x14ac:dyDescent="0.25">
      <c r="A559" s="12"/>
      <c r="B559" s="18" t="s">
        <v>784</v>
      </c>
      <c r="C559" s="36" t="s">
        <v>1071</v>
      </c>
      <c r="D559" s="14" t="str">
        <f>IF(ISERROR(VLOOKUP($B559,Lists!$R$4:$S$16,2,FALSE)),"",VLOOKUP($B559,Lists!$R$4:$S$16,2,FALSE))</f>
        <v/>
      </c>
      <c r="E559" s="14" t="s">
        <v>805</v>
      </c>
      <c r="F559" s="14" t="s">
        <v>999</v>
      </c>
      <c r="G559" s="25"/>
      <c r="H559" s="25" t="s">
        <v>1117</v>
      </c>
      <c r="I559" s="92" t="str">
        <f>IF(ISERROR(VLOOKUP($B559&amp;" "&amp;$J559,Lists!$AB$4:$AC$16,2,FALSE)),"",VLOOKUP($B559&amp;" "&amp;$J559,Lists!$AB$4:$AC$16,2,FALSE))</f>
        <v/>
      </c>
      <c r="J559" s="25" t="str">
        <f>IF(ISERROR(VLOOKUP($H559,Lists!$L$4:$M$7,2,FALSE)),"",VLOOKUP($H559,Lists!$L$4:$M$7,2,FALSE))</f>
        <v/>
      </c>
      <c r="K559" s="25" t="str">
        <f t="shared" si="9"/>
        <v/>
      </c>
      <c r="L559" s="85" t="str">
        <f>IF(C559="no",VLOOKUP(B559,Lists!$R$4:$Z$17,9, FALSE),"Please enter details here")</f>
        <v>Please enter details here</v>
      </c>
      <c r="M559" s="36" t="str">
        <f>IF(ISERROR(VLOOKUP($E559,Lists!$T$4:$Y$44,5,FALSE)),"",VLOOKUP($E559,Lists!$T$4:$Y$44,5,FALSE))</f>
        <v/>
      </c>
      <c r="N559" s="36" t="str">
        <f>IF(ISERROR(VLOOKUP($E559,Lists!$T$4:$Y$44,6,FALSE)),"",VLOOKUP($E559,Lists!$T$4:$Y$44,6,FALSE))</f>
        <v/>
      </c>
    </row>
    <row r="560" spans="1:14" x14ac:dyDescent="0.25">
      <c r="A560" s="12"/>
      <c r="B560" s="18" t="s">
        <v>784</v>
      </c>
      <c r="C560" s="36" t="s">
        <v>1071</v>
      </c>
      <c r="D560" s="14" t="str">
        <f>IF(ISERROR(VLOOKUP($B560,Lists!$R$4:$S$16,2,FALSE)),"",VLOOKUP($B560,Lists!$R$4:$S$16,2,FALSE))</f>
        <v/>
      </c>
      <c r="E560" s="14" t="s">
        <v>805</v>
      </c>
      <c r="F560" s="14" t="s">
        <v>999</v>
      </c>
      <c r="G560" s="25"/>
      <c r="H560" s="25" t="s">
        <v>1117</v>
      </c>
      <c r="I560" s="92" t="str">
        <f>IF(ISERROR(VLOOKUP($B560&amp;" "&amp;$J560,Lists!$AB$4:$AC$16,2,FALSE)),"",VLOOKUP($B560&amp;" "&amp;$J560,Lists!$AB$4:$AC$16,2,FALSE))</f>
        <v/>
      </c>
      <c r="J560" s="25" t="str">
        <f>IF(ISERROR(VLOOKUP($H560,Lists!$L$4:$M$7,2,FALSE)),"",VLOOKUP($H560,Lists!$L$4:$M$7,2,FALSE))</f>
        <v/>
      </c>
      <c r="K560" s="25" t="str">
        <f t="shared" si="9"/>
        <v/>
      </c>
      <c r="L560" s="85" t="str">
        <f>IF(C560="no",VLOOKUP(B560,Lists!$R$4:$Z$17,9, FALSE),"Please enter details here")</f>
        <v>Please enter details here</v>
      </c>
      <c r="M560" s="36" t="str">
        <f>IF(ISERROR(VLOOKUP($E560,Lists!$T$4:$Y$44,5,FALSE)),"",VLOOKUP($E560,Lists!$T$4:$Y$44,5,FALSE))</f>
        <v/>
      </c>
      <c r="N560" s="36" t="str">
        <f>IF(ISERROR(VLOOKUP($E560,Lists!$T$4:$Y$44,6,FALSE)),"",VLOOKUP($E560,Lists!$T$4:$Y$44,6,FALSE))</f>
        <v/>
      </c>
    </row>
    <row r="561" spans="1:14" x14ac:dyDescent="0.25">
      <c r="A561" s="12"/>
      <c r="B561" s="18" t="s">
        <v>784</v>
      </c>
      <c r="C561" s="36" t="s">
        <v>1071</v>
      </c>
      <c r="D561" s="14" t="str">
        <f>IF(ISERROR(VLOOKUP($B561,Lists!$R$4:$S$16,2,FALSE)),"",VLOOKUP($B561,Lists!$R$4:$S$16,2,FALSE))</f>
        <v/>
      </c>
      <c r="E561" s="14" t="s">
        <v>805</v>
      </c>
      <c r="F561" s="14" t="s">
        <v>999</v>
      </c>
      <c r="G561" s="25"/>
      <c r="H561" s="25" t="s">
        <v>1117</v>
      </c>
      <c r="I561" s="92" t="str">
        <f>IF(ISERROR(VLOOKUP($B561&amp;" "&amp;$J561,Lists!$AB$4:$AC$16,2,FALSE)),"",VLOOKUP($B561&amp;" "&amp;$J561,Lists!$AB$4:$AC$16,2,FALSE))</f>
        <v/>
      </c>
      <c r="J561" s="25" t="str">
        <f>IF(ISERROR(VLOOKUP($H561,Lists!$L$4:$M$7,2,FALSE)),"",VLOOKUP($H561,Lists!$L$4:$M$7,2,FALSE))</f>
        <v/>
      </c>
      <c r="K561" s="25" t="str">
        <f t="shared" si="9"/>
        <v/>
      </c>
      <c r="L561" s="85" t="str">
        <f>IF(C561="no",VLOOKUP(B561,Lists!$R$4:$Z$17,9, FALSE),"Please enter details here")</f>
        <v>Please enter details here</v>
      </c>
      <c r="M561" s="36" t="str">
        <f>IF(ISERROR(VLOOKUP($E561,Lists!$T$4:$Y$44,5,FALSE)),"",VLOOKUP($E561,Lists!$T$4:$Y$44,5,FALSE))</f>
        <v/>
      </c>
      <c r="N561" s="36" t="str">
        <f>IF(ISERROR(VLOOKUP($E561,Lists!$T$4:$Y$44,6,FALSE)),"",VLOOKUP($E561,Lists!$T$4:$Y$44,6,FALSE))</f>
        <v/>
      </c>
    </row>
    <row r="562" spans="1:14" x14ac:dyDescent="0.25">
      <c r="A562" s="12"/>
      <c r="B562" s="18" t="s">
        <v>784</v>
      </c>
      <c r="C562" s="36" t="s">
        <v>1071</v>
      </c>
      <c r="D562" s="14" t="str">
        <f>IF(ISERROR(VLOOKUP($B562,Lists!$R$4:$S$16,2,FALSE)),"",VLOOKUP($B562,Lists!$R$4:$S$16,2,FALSE))</f>
        <v/>
      </c>
      <c r="E562" s="14" t="s">
        <v>805</v>
      </c>
      <c r="F562" s="14" t="s">
        <v>999</v>
      </c>
      <c r="G562" s="25"/>
      <c r="H562" s="25" t="s">
        <v>1117</v>
      </c>
      <c r="I562" s="92" t="str">
        <f>IF(ISERROR(VLOOKUP($B562&amp;" "&amp;$J562,Lists!$AB$4:$AC$16,2,FALSE)),"",VLOOKUP($B562&amp;" "&amp;$J562,Lists!$AB$4:$AC$16,2,FALSE))</f>
        <v/>
      </c>
      <c r="J562" s="25" t="str">
        <f>IF(ISERROR(VLOOKUP($H562,Lists!$L$4:$M$7,2,FALSE)),"",VLOOKUP($H562,Lists!$L$4:$M$7,2,FALSE))</f>
        <v/>
      </c>
      <c r="K562" s="25" t="str">
        <f t="shared" si="9"/>
        <v/>
      </c>
      <c r="L562" s="85" t="str">
        <f>IF(C562="no",VLOOKUP(B562,Lists!$R$4:$Z$17,9, FALSE),"Please enter details here")</f>
        <v>Please enter details here</v>
      </c>
      <c r="M562" s="36" t="str">
        <f>IF(ISERROR(VLOOKUP($E562,Lists!$T$4:$Y$44,5,FALSE)),"",VLOOKUP($E562,Lists!$T$4:$Y$44,5,FALSE))</f>
        <v/>
      </c>
      <c r="N562" s="36" t="str">
        <f>IF(ISERROR(VLOOKUP($E562,Lists!$T$4:$Y$44,6,FALSE)),"",VLOOKUP($E562,Lists!$T$4:$Y$44,6,FALSE))</f>
        <v/>
      </c>
    </row>
    <row r="563" spans="1:14" x14ac:dyDescent="0.25">
      <c r="A563" s="12"/>
      <c r="B563" s="18" t="s">
        <v>784</v>
      </c>
      <c r="C563" s="36" t="s">
        <v>1071</v>
      </c>
      <c r="D563" s="14" t="str">
        <f>IF(ISERROR(VLOOKUP($B563,Lists!$R$4:$S$16,2,FALSE)),"",VLOOKUP($B563,Lists!$R$4:$S$16,2,FALSE))</f>
        <v/>
      </c>
      <c r="E563" s="14" t="s">
        <v>805</v>
      </c>
      <c r="F563" s="14" t="s">
        <v>999</v>
      </c>
      <c r="G563" s="25"/>
      <c r="H563" s="25" t="s">
        <v>1117</v>
      </c>
      <c r="I563" s="92" t="str">
        <f>IF(ISERROR(VLOOKUP($B563&amp;" "&amp;$J563,Lists!$AB$4:$AC$16,2,FALSE)),"",VLOOKUP($B563&amp;" "&amp;$J563,Lists!$AB$4:$AC$16,2,FALSE))</f>
        <v/>
      </c>
      <c r="J563" s="25" t="str">
        <f>IF(ISERROR(VLOOKUP($H563,Lists!$L$4:$M$7,2,FALSE)),"",VLOOKUP($H563,Lists!$L$4:$M$7,2,FALSE))</f>
        <v/>
      </c>
      <c r="K563" s="25" t="str">
        <f t="shared" si="9"/>
        <v/>
      </c>
      <c r="L563" s="85" t="str">
        <f>IF(C563="no",VLOOKUP(B563,Lists!$R$4:$Z$17,9, FALSE),"Please enter details here")</f>
        <v>Please enter details here</v>
      </c>
      <c r="M563" s="36" t="str">
        <f>IF(ISERROR(VLOOKUP($E563,Lists!$T$4:$Y$44,5,FALSE)),"",VLOOKUP($E563,Lists!$T$4:$Y$44,5,FALSE))</f>
        <v/>
      </c>
      <c r="N563" s="36" t="str">
        <f>IF(ISERROR(VLOOKUP($E563,Lists!$T$4:$Y$44,6,FALSE)),"",VLOOKUP($E563,Lists!$T$4:$Y$44,6,FALSE))</f>
        <v/>
      </c>
    </row>
    <row r="564" spans="1:14" x14ac:dyDescent="0.25">
      <c r="A564" s="12"/>
      <c r="B564" s="18" t="s">
        <v>784</v>
      </c>
      <c r="C564" s="36" t="s">
        <v>1071</v>
      </c>
      <c r="D564" s="14" t="str">
        <f>IF(ISERROR(VLOOKUP($B564,Lists!$R$4:$S$16,2,FALSE)),"",VLOOKUP($B564,Lists!$R$4:$S$16,2,FALSE))</f>
        <v/>
      </c>
      <c r="E564" s="14" t="s">
        <v>805</v>
      </c>
      <c r="F564" s="14" t="s">
        <v>999</v>
      </c>
      <c r="G564" s="25"/>
      <c r="H564" s="25" t="s">
        <v>1117</v>
      </c>
      <c r="I564" s="92" t="str">
        <f>IF(ISERROR(VLOOKUP($B564&amp;" "&amp;$J564,Lists!$AB$4:$AC$16,2,FALSE)),"",VLOOKUP($B564&amp;" "&amp;$J564,Lists!$AB$4:$AC$16,2,FALSE))</f>
        <v/>
      </c>
      <c r="J564" s="25" t="str">
        <f>IF(ISERROR(VLOOKUP($H564,Lists!$L$4:$M$7,2,FALSE)),"",VLOOKUP($H564,Lists!$L$4:$M$7,2,FALSE))</f>
        <v/>
      </c>
      <c r="K564" s="25" t="str">
        <f t="shared" si="9"/>
        <v/>
      </c>
      <c r="L564" s="85" t="str">
        <f>IF(C564="no",VLOOKUP(B564,Lists!$R$4:$Z$17,9, FALSE),"Please enter details here")</f>
        <v>Please enter details here</v>
      </c>
      <c r="M564" s="36" t="str">
        <f>IF(ISERROR(VLOOKUP($E564,Lists!$T$4:$Y$44,5,FALSE)),"",VLOOKUP($E564,Lists!$T$4:$Y$44,5,FALSE))</f>
        <v/>
      </c>
      <c r="N564" s="36" t="str">
        <f>IF(ISERROR(VLOOKUP($E564,Lists!$T$4:$Y$44,6,FALSE)),"",VLOOKUP($E564,Lists!$T$4:$Y$44,6,FALSE))</f>
        <v/>
      </c>
    </row>
    <row r="565" spans="1:14" x14ac:dyDescent="0.25">
      <c r="A565" s="12"/>
      <c r="B565" s="18" t="s">
        <v>784</v>
      </c>
      <c r="C565" s="36" t="s">
        <v>1071</v>
      </c>
      <c r="D565" s="14" t="str">
        <f>IF(ISERROR(VLOOKUP($B565,Lists!$R$4:$S$16,2,FALSE)),"",VLOOKUP($B565,Lists!$R$4:$S$16,2,FALSE))</f>
        <v/>
      </c>
      <c r="E565" s="14" t="s">
        <v>805</v>
      </c>
      <c r="F565" s="14" t="s">
        <v>999</v>
      </c>
      <c r="G565" s="25"/>
      <c r="H565" s="25" t="s">
        <v>1117</v>
      </c>
      <c r="I565" s="92" t="str">
        <f>IF(ISERROR(VLOOKUP($B565&amp;" "&amp;$J565,Lists!$AB$4:$AC$16,2,FALSE)),"",VLOOKUP($B565&amp;" "&amp;$J565,Lists!$AB$4:$AC$16,2,FALSE))</f>
        <v/>
      </c>
      <c r="J565" s="25" t="str">
        <f>IF(ISERROR(VLOOKUP($H565,Lists!$L$4:$M$7,2,FALSE)),"",VLOOKUP($H565,Lists!$L$4:$M$7,2,FALSE))</f>
        <v/>
      </c>
      <c r="K565" s="25" t="str">
        <f t="shared" si="9"/>
        <v/>
      </c>
      <c r="L565" s="85" t="str">
        <f>IF(C565="no",VLOOKUP(B565,Lists!$R$4:$Z$17,9, FALSE),"Please enter details here")</f>
        <v>Please enter details here</v>
      </c>
      <c r="M565" s="36" t="str">
        <f>IF(ISERROR(VLOOKUP($E565,Lists!$T$4:$Y$44,5,FALSE)),"",VLOOKUP($E565,Lists!$T$4:$Y$44,5,FALSE))</f>
        <v/>
      </c>
      <c r="N565" s="36" t="str">
        <f>IF(ISERROR(VLOOKUP($E565,Lists!$T$4:$Y$44,6,FALSE)),"",VLOOKUP($E565,Lists!$T$4:$Y$44,6,FALSE))</f>
        <v/>
      </c>
    </row>
    <row r="566" spans="1:14" x14ac:dyDescent="0.25">
      <c r="A566" s="12"/>
      <c r="B566" s="18" t="s">
        <v>784</v>
      </c>
      <c r="C566" s="36" t="s">
        <v>1071</v>
      </c>
      <c r="D566" s="14" t="str">
        <f>IF(ISERROR(VLOOKUP($B566,Lists!$R$4:$S$16,2,FALSE)),"",VLOOKUP($B566,Lists!$R$4:$S$16,2,FALSE))</f>
        <v/>
      </c>
      <c r="E566" s="14" t="s">
        <v>805</v>
      </c>
      <c r="F566" s="14" t="s">
        <v>999</v>
      </c>
      <c r="G566" s="25"/>
      <c r="H566" s="25" t="s">
        <v>1117</v>
      </c>
      <c r="I566" s="92" t="str">
        <f>IF(ISERROR(VLOOKUP($B566&amp;" "&amp;$J566,Lists!$AB$4:$AC$16,2,FALSE)),"",VLOOKUP($B566&amp;" "&amp;$J566,Lists!$AB$4:$AC$16,2,FALSE))</f>
        <v/>
      </c>
      <c r="J566" s="25" t="str">
        <f>IF(ISERROR(VLOOKUP($H566,Lists!$L$4:$M$7,2,FALSE)),"",VLOOKUP($H566,Lists!$L$4:$M$7,2,FALSE))</f>
        <v/>
      </c>
      <c r="K566" s="25" t="str">
        <f t="shared" si="9"/>
        <v/>
      </c>
      <c r="L566" s="85" t="str">
        <f>IF(C566="no",VLOOKUP(B566,Lists!$R$4:$Z$17,9, FALSE),"Please enter details here")</f>
        <v>Please enter details here</v>
      </c>
      <c r="M566" s="36" t="str">
        <f>IF(ISERROR(VLOOKUP($E566,Lists!$T$4:$Y$44,5,FALSE)),"",VLOOKUP($E566,Lists!$T$4:$Y$44,5,FALSE))</f>
        <v/>
      </c>
      <c r="N566" s="36" t="str">
        <f>IF(ISERROR(VLOOKUP($E566,Lists!$T$4:$Y$44,6,FALSE)),"",VLOOKUP($E566,Lists!$T$4:$Y$44,6,FALSE))</f>
        <v/>
      </c>
    </row>
    <row r="567" spans="1:14" x14ac:dyDescent="0.25">
      <c r="A567" s="12"/>
      <c r="B567" s="18" t="s">
        <v>784</v>
      </c>
      <c r="C567" s="36" t="s">
        <v>1071</v>
      </c>
      <c r="D567" s="14" t="str">
        <f>IF(ISERROR(VLOOKUP($B567,Lists!$R$4:$S$16,2,FALSE)),"",VLOOKUP($B567,Lists!$R$4:$S$16,2,FALSE))</f>
        <v/>
      </c>
      <c r="E567" s="14" t="s">
        <v>805</v>
      </c>
      <c r="F567" s="14" t="s">
        <v>999</v>
      </c>
      <c r="G567" s="25"/>
      <c r="H567" s="25" t="s">
        <v>1117</v>
      </c>
      <c r="I567" s="92" t="str">
        <f>IF(ISERROR(VLOOKUP($B567&amp;" "&amp;$J567,Lists!$AB$4:$AC$16,2,FALSE)),"",VLOOKUP($B567&amp;" "&amp;$J567,Lists!$AB$4:$AC$16,2,FALSE))</f>
        <v/>
      </c>
      <c r="J567" s="25" t="str">
        <f>IF(ISERROR(VLOOKUP($H567,Lists!$L$4:$M$7,2,FALSE)),"",VLOOKUP($H567,Lists!$L$4:$M$7,2,FALSE))</f>
        <v/>
      </c>
      <c r="K567" s="25" t="str">
        <f t="shared" si="9"/>
        <v/>
      </c>
      <c r="L567" s="85" t="str">
        <f>IF(C567="no",VLOOKUP(B567,Lists!$R$4:$Z$17,9, FALSE),"Please enter details here")</f>
        <v>Please enter details here</v>
      </c>
      <c r="M567" s="36" t="str">
        <f>IF(ISERROR(VLOOKUP($E567,Lists!$T$4:$Y$44,5,FALSE)),"",VLOOKUP($E567,Lists!$T$4:$Y$44,5,FALSE))</f>
        <v/>
      </c>
      <c r="N567" s="36" t="str">
        <f>IF(ISERROR(VLOOKUP($E567,Lists!$T$4:$Y$44,6,FALSE)),"",VLOOKUP($E567,Lists!$T$4:$Y$44,6,FALSE))</f>
        <v/>
      </c>
    </row>
    <row r="568" spans="1:14" x14ac:dyDescent="0.25">
      <c r="A568" s="12"/>
      <c r="B568" s="18" t="s">
        <v>784</v>
      </c>
      <c r="C568" s="36" t="s">
        <v>1071</v>
      </c>
      <c r="D568" s="14" t="str">
        <f>IF(ISERROR(VLOOKUP($B568,Lists!$R$4:$S$16,2,FALSE)),"",VLOOKUP($B568,Lists!$R$4:$S$16,2,FALSE))</f>
        <v/>
      </c>
      <c r="E568" s="14" t="s">
        <v>805</v>
      </c>
      <c r="F568" s="14" t="s">
        <v>999</v>
      </c>
      <c r="G568" s="25"/>
      <c r="H568" s="25" t="s">
        <v>1117</v>
      </c>
      <c r="I568" s="92" t="str">
        <f>IF(ISERROR(VLOOKUP($B568&amp;" "&amp;$J568,Lists!$AB$4:$AC$16,2,FALSE)),"",VLOOKUP($B568&amp;" "&amp;$J568,Lists!$AB$4:$AC$16,2,FALSE))</f>
        <v/>
      </c>
      <c r="J568" s="25" t="str">
        <f>IF(ISERROR(VLOOKUP($H568,Lists!$L$4:$M$7,2,FALSE)),"",VLOOKUP($H568,Lists!$L$4:$M$7,2,FALSE))</f>
        <v/>
      </c>
      <c r="K568" s="25" t="str">
        <f t="shared" si="9"/>
        <v/>
      </c>
      <c r="L568" s="85" t="str">
        <f>IF(C568="no",VLOOKUP(B568,Lists!$R$4:$Z$17,9, FALSE),"Please enter details here")</f>
        <v>Please enter details here</v>
      </c>
      <c r="M568" s="36" t="str">
        <f>IF(ISERROR(VLOOKUP($E568,Lists!$T$4:$Y$44,5,FALSE)),"",VLOOKUP($E568,Lists!$T$4:$Y$44,5,FALSE))</f>
        <v/>
      </c>
      <c r="N568" s="36" t="str">
        <f>IF(ISERROR(VLOOKUP($E568,Lists!$T$4:$Y$44,6,FALSE)),"",VLOOKUP($E568,Lists!$T$4:$Y$44,6,FALSE))</f>
        <v/>
      </c>
    </row>
    <row r="569" spans="1:14" x14ac:dyDescent="0.25">
      <c r="A569" s="12"/>
      <c r="B569" s="18" t="s">
        <v>784</v>
      </c>
      <c r="C569" s="36" t="s">
        <v>1071</v>
      </c>
      <c r="D569" s="14" t="str">
        <f>IF(ISERROR(VLOOKUP($B569,Lists!$R$4:$S$16,2,FALSE)),"",VLOOKUP($B569,Lists!$R$4:$S$16,2,FALSE))</f>
        <v/>
      </c>
      <c r="E569" s="14" t="s">
        <v>805</v>
      </c>
      <c r="F569" s="14" t="s">
        <v>999</v>
      </c>
      <c r="G569" s="25"/>
      <c r="H569" s="25" t="s">
        <v>1117</v>
      </c>
      <c r="I569" s="92" t="str">
        <f>IF(ISERROR(VLOOKUP($B569&amp;" "&amp;$J569,Lists!$AB$4:$AC$16,2,FALSE)),"",VLOOKUP($B569&amp;" "&amp;$J569,Lists!$AB$4:$AC$16,2,FALSE))</f>
        <v/>
      </c>
      <c r="J569" s="25" t="str">
        <f>IF(ISERROR(VLOOKUP($H569,Lists!$L$4:$M$7,2,FALSE)),"",VLOOKUP($H569,Lists!$L$4:$M$7,2,FALSE))</f>
        <v/>
      </c>
      <c r="K569" s="25" t="str">
        <f t="shared" si="9"/>
        <v/>
      </c>
      <c r="L569" s="85" t="str">
        <f>IF(C569="no",VLOOKUP(B569,Lists!$R$4:$Z$17,9, FALSE),"Please enter details here")</f>
        <v>Please enter details here</v>
      </c>
      <c r="M569" s="36" t="str">
        <f>IF(ISERROR(VLOOKUP($E569,Lists!$T$4:$Y$44,5,FALSE)),"",VLOOKUP($E569,Lists!$T$4:$Y$44,5,FALSE))</f>
        <v/>
      </c>
      <c r="N569" s="36" t="str">
        <f>IF(ISERROR(VLOOKUP($E569,Lists!$T$4:$Y$44,6,FALSE)),"",VLOOKUP($E569,Lists!$T$4:$Y$44,6,FALSE))</f>
        <v/>
      </c>
    </row>
    <row r="570" spans="1:14" x14ac:dyDescent="0.25">
      <c r="A570" s="12"/>
      <c r="B570" s="18" t="s">
        <v>784</v>
      </c>
      <c r="C570" s="36" t="s">
        <v>1071</v>
      </c>
      <c r="D570" s="14" t="str">
        <f>IF(ISERROR(VLOOKUP($B570,Lists!$R$4:$S$16,2,FALSE)),"",VLOOKUP($B570,Lists!$R$4:$S$16,2,FALSE))</f>
        <v/>
      </c>
      <c r="E570" s="14" t="s">
        <v>805</v>
      </c>
      <c r="F570" s="14" t="s">
        <v>999</v>
      </c>
      <c r="G570" s="25"/>
      <c r="H570" s="25" t="s">
        <v>1117</v>
      </c>
      <c r="I570" s="92" t="str">
        <f>IF(ISERROR(VLOOKUP($B570&amp;" "&amp;$J570,Lists!$AB$4:$AC$16,2,FALSE)),"",VLOOKUP($B570&amp;" "&amp;$J570,Lists!$AB$4:$AC$16,2,FALSE))</f>
        <v/>
      </c>
      <c r="J570" s="25" t="str">
        <f>IF(ISERROR(VLOOKUP($H570,Lists!$L$4:$M$7,2,FALSE)),"",VLOOKUP($H570,Lists!$L$4:$M$7,2,FALSE))</f>
        <v/>
      </c>
      <c r="K570" s="25" t="str">
        <f t="shared" si="9"/>
        <v/>
      </c>
      <c r="L570" s="85" t="str">
        <f>IF(C570="no",VLOOKUP(B570,Lists!$R$4:$Z$17,9, FALSE),"Please enter details here")</f>
        <v>Please enter details here</v>
      </c>
      <c r="M570" s="36" t="str">
        <f>IF(ISERROR(VLOOKUP($E570,Lists!$T$4:$Y$44,5,FALSE)),"",VLOOKUP($E570,Lists!$T$4:$Y$44,5,FALSE))</f>
        <v/>
      </c>
      <c r="N570" s="36" t="str">
        <f>IF(ISERROR(VLOOKUP($E570,Lists!$T$4:$Y$44,6,FALSE)),"",VLOOKUP($E570,Lists!$T$4:$Y$44,6,FALSE))</f>
        <v/>
      </c>
    </row>
    <row r="571" spans="1:14" x14ac:dyDescent="0.25">
      <c r="A571" s="12"/>
      <c r="B571" s="18" t="s">
        <v>784</v>
      </c>
      <c r="C571" s="36" t="s">
        <v>1071</v>
      </c>
      <c r="D571" s="14" t="str">
        <f>IF(ISERROR(VLOOKUP($B571,Lists!$R$4:$S$16,2,FALSE)),"",VLOOKUP($B571,Lists!$R$4:$S$16,2,FALSE))</f>
        <v/>
      </c>
      <c r="E571" s="14" t="s">
        <v>805</v>
      </c>
      <c r="F571" s="14" t="s">
        <v>999</v>
      </c>
      <c r="G571" s="25"/>
      <c r="H571" s="25" t="s">
        <v>1117</v>
      </c>
      <c r="I571" s="92" t="str">
        <f>IF(ISERROR(VLOOKUP($B571&amp;" "&amp;$J571,Lists!$AB$4:$AC$16,2,FALSE)),"",VLOOKUP($B571&amp;" "&amp;$J571,Lists!$AB$4:$AC$16,2,FALSE))</f>
        <v/>
      </c>
      <c r="J571" s="25" t="str">
        <f>IF(ISERROR(VLOOKUP($H571,Lists!$L$4:$M$7,2,FALSE)),"",VLOOKUP($H571,Lists!$L$4:$M$7,2,FALSE))</f>
        <v/>
      </c>
      <c r="K571" s="25" t="str">
        <f t="shared" si="9"/>
        <v/>
      </c>
      <c r="L571" s="85" t="str">
        <f>IF(C571="no",VLOOKUP(B571,Lists!$R$4:$Z$17,9, FALSE),"Please enter details here")</f>
        <v>Please enter details here</v>
      </c>
      <c r="M571" s="36" t="str">
        <f>IF(ISERROR(VLOOKUP($E571,Lists!$T$4:$Y$44,5,FALSE)),"",VLOOKUP($E571,Lists!$T$4:$Y$44,5,FALSE))</f>
        <v/>
      </c>
      <c r="N571" s="36" t="str">
        <f>IF(ISERROR(VLOOKUP($E571,Lists!$T$4:$Y$44,6,FALSE)),"",VLOOKUP($E571,Lists!$T$4:$Y$44,6,FALSE))</f>
        <v/>
      </c>
    </row>
    <row r="572" spans="1:14" x14ac:dyDescent="0.25">
      <c r="A572" s="12"/>
      <c r="B572" s="18" t="s">
        <v>784</v>
      </c>
      <c r="C572" s="36" t="s">
        <v>1071</v>
      </c>
      <c r="D572" s="14" t="str">
        <f>IF(ISERROR(VLOOKUP($B572,Lists!$R$4:$S$16,2,FALSE)),"",VLOOKUP($B572,Lists!$R$4:$S$16,2,FALSE))</f>
        <v/>
      </c>
      <c r="E572" s="14" t="s">
        <v>805</v>
      </c>
      <c r="F572" s="14" t="s">
        <v>999</v>
      </c>
      <c r="G572" s="25"/>
      <c r="H572" s="25" t="s">
        <v>1117</v>
      </c>
      <c r="I572" s="92" t="str">
        <f>IF(ISERROR(VLOOKUP($B572&amp;" "&amp;$J572,Lists!$AB$4:$AC$16,2,FALSE)),"",VLOOKUP($B572&amp;" "&amp;$J572,Lists!$AB$4:$AC$16,2,FALSE))</f>
        <v/>
      </c>
      <c r="J572" s="25" t="str">
        <f>IF(ISERROR(VLOOKUP($H572,Lists!$L$4:$M$7,2,FALSE)),"",VLOOKUP($H572,Lists!$L$4:$M$7,2,FALSE))</f>
        <v/>
      </c>
      <c r="K572" s="25" t="str">
        <f t="shared" si="9"/>
        <v/>
      </c>
      <c r="L572" s="85" t="str">
        <f>IF(C572="no",VLOOKUP(B572,Lists!$R$4:$Z$17,9, FALSE),"Please enter details here")</f>
        <v>Please enter details here</v>
      </c>
      <c r="M572" s="36" t="str">
        <f>IF(ISERROR(VLOOKUP($E572,Lists!$T$4:$Y$44,5,FALSE)),"",VLOOKUP($E572,Lists!$T$4:$Y$44,5,FALSE))</f>
        <v/>
      </c>
      <c r="N572" s="36" t="str">
        <f>IF(ISERROR(VLOOKUP($E572,Lists!$T$4:$Y$44,6,FALSE)),"",VLOOKUP($E572,Lists!$T$4:$Y$44,6,FALSE))</f>
        <v/>
      </c>
    </row>
    <row r="573" spans="1:14" x14ac:dyDescent="0.25">
      <c r="A573" s="12"/>
      <c r="B573" s="18" t="s">
        <v>784</v>
      </c>
      <c r="C573" s="36" t="s">
        <v>1071</v>
      </c>
      <c r="D573" s="14" t="str">
        <f>IF(ISERROR(VLOOKUP($B573,Lists!$R$4:$S$16,2,FALSE)),"",VLOOKUP($B573,Lists!$R$4:$S$16,2,FALSE))</f>
        <v/>
      </c>
      <c r="E573" s="14" t="s">
        <v>805</v>
      </c>
      <c r="F573" s="14" t="s">
        <v>999</v>
      </c>
      <c r="G573" s="25"/>
      <c r="H573" s="25" t="s">
        <v>1117</v>
      </c>
      <c r="I573" s="92" t="str">
        <f>IF(ISERROR(VLOOKUP($B573&amp;" "&amp;$J573,Lists!$AB$4:$AC$16,2,FALSE)),"",VLOOKUP($B573&amp;" "&amp;$J573,Lists!$AB$4:$AC$16,2,FALSE))</f>
        <v/>
      </c>
      <c r="J573" s="25" t="str">
        <f>IF(ISERROR(VLOOKUP($H573,Lists!$L$4:$M$7,2,FALSE)),"",VLOOKUP($H573,Lists!$L$4:$M$7,2,FALSE))</f>
        <v/>
      </c>
      <c r="K573" s="25" t="str">
        <f t="shared" si="9"/>
        <v/>
      </c>
      <c r="L573" s="85" t="str">
        <f>IF(C573="no",VLOOKUP(B573,Lists!$R$4:$Z$17,9, FALSE),"Please enter details here")</f>
        <v>Please enter details here</v>
      </c>
      <c r="M573" s="36" t="str">
        <f>IF(ISERROR(VLOOKUP($E573,Lists!$T$4:$Y$44,5,FALSE)),"",VLOOKUP($E573,Lists!$T$4:$Y$44,5,FALSE))</f>
        <v/>
      </c>
      <c r="N573" s="36" t="str">
        <f>IF(ISERROR(VLOOKUP($E573,Lists!$T$4:$Y$44,6,FALSE)),"",VLOOKUP($E573,Lists!$T$4:$Y$44,6,FALSE))</f>
        <v/>
      </c>
    </row>
    <row r="574" spans="1:14" x14ac:dyDescent="0.25">
      <c r="A574" s="12"/>
      <c r="B574" s="18" t="s">
        <v>784</v>
      </c>
      <c r="C574" s="36" t="s">
        <v>1071</v>
      </c>
      <c r="D574" s="14" t="str">
        <f>IF(ISERROR(VLOOKUP($B574,Lists!$R$4:$S$16,2,FALSE)),"",VLOOKUP($B574,Lists!$R$4:$S$16,2,FALSE))</f>
        <v/>
      </c>
      <c r="E574" s="14" t="s">
        <v>805</v>
      </c>
      <c r="F574" s="14" t="s">
        <v>999</v>
      </c>
      <c r="G574" s="25"/>
      <c r="H574" s="25" t="s">
        <v>1117</v>
      </c>
      <c r="I574" s="92" t="str">
        <f>IF(ISERROR(VLOOKUP($B574&amp;" "&amp;$J574,Lists!$AB$4:$AC$16,2,FALSE)),"",VLOOKUP($B574&amp;" "&amp;$J574,Lists!$AB$4:$AC$16,2,FALSE))</f>
        <v/>
      </c>
      <c r="J574" s="25" t="str">
        <f>IF(ISERROR(VLOOKUP($H574,Lists!$L$4:$M$7,2,FALSE)),"",VLOOKUP($H574,Lists!$L$4:$M$7,2,FALSE))</f>
        <v/>
      </c>
      <c r="K574" s="25" t="str">
        <f t="shared" si="9"/>
        <v/>
      </c>
      <c r="L574" s="85" t="str">
        <f>IF(C574="no",VLOOKUP(B574,Lists!$R$4:$Z$17,9, FALSE),"Please enter details here")</f>
        <v>Please enter details here</v>
      </c>
      <c r="M574" s="36" t="str">
        <f>IF(ISERROR(VLOOKUP($E574,Lists!$T$4:$Y$44,5,FALSE)),"",VLOOKUP($E574,Lists!$T$4:$Y$44,5,FALSE))</f>
        <v/>
      </c>
      <c r="N574" s="36" t="str">
        <f>IF(ISERROR(VLOOKUP($E574,Lists!$T$4:$Y$44,6,FALSE)),"",VLOOKUP($E574,Lists!$T$4:$Y$44,6,FALSE))</f>
        <v/>
      </c>
    </row>
    <row r="575" spans="1:14" x14ac:dyDescent="0.25">
      <c r="A575" s="12"/>
      <c r="B575" s="18" t="s">
        <v>784</v>
      </c>
      <c r="C575" s="36" t="s">
        <v>1071</v>
      </c>
      <c r="D575" s="14" t="str">
        <f>IF(ISERROR(VLOOKUP($B575,Lists!$R$4:$S$16,2,FALSE)),"",VLOOKUP($B575,Lists!$R$4:$S$16,2,FALSE))</f>
        <v/>
      </c>
      <c r="E575" s="14" t="s">
        <v>805</v>
      </c>
      <c r="F575" s="14" t="s">
        <v>999</v>
      </c>
      <c r="G575" s="25"/>
      <c r="H575" s="25" t="s">
        <v>1117</v>
      </c>
      <c r="I575" s="92" t="str">
        <f>IF(ISERROR(VLOOKUP($B575&amp;" "&amp;$J575,Lists!$AB$4:$AC$16,2,FALSE)),"",VLOOKUP($B575&amp;" "&amp;$J575,Lists!$AB$4:$AC$16,2,FALSE))</f>
        <v/>
      </c>
      <c r="J575" s="25" t="str">
        <f>IF(ISERROR(VLOOKUP($H575,Lists!$L$4:$M$7,2,FALSE)),"",VLOOKUP($H575,Lists!$L$4:$M$7,2,FALSE))</f>
        <v/>
      </c>
      <c r="K575" s="25" t="str">
        <f t="shared" si="9"/>
        <v/>
      </c>
      <c r="L575" s="85" t="str">
        <f>IF(C575="no",VLOOKUP(B575,Lists!$R$4:$Z$17,9, FALSE),"Please enter details here")</f>
        <v>Please enter details here</v>
      </c>
      <c r="M575" s="36" t="str">
        <f>IF(ISERROR(VLOOKUP($E575,Lists!$T$4:$Y$44,5,FALSE)),"",VLOOKUP($E575,Lists!$T$4:$Y$44,5,FALSE))</f>
        <v/>
      </c>
      <c r="N575" s="36" t="str">
        <f>IF(ISERROR(VLOOKUP($E575,Lists!$T$4:$Y$44,6,FALSE)),"",VLOOKUP($E575,Lists!$T$4:$Y$44,6,FALSE))</f>
        <v/>
      </c>
    </row>
    <row r="576" spans="1:14" x14ac:dyDescent="0.25">
      <c r="A576" s="12"/>
      <c r="B576" s="18" t="s">
        <v>784</v>
      </c>
      <c r="C576" s="36" t="s">
        <v>1071</v>
      </c>
      <c r="D576" s="14" t="str">
        <f>IF(ISERROR(VLOOKUP($B576,Lists!$R$4:$S$16,2,FALSE)),"",VLOOKUP($B576,Lists!$R$4:$S$16,2,FALSE))</f>
        <v/>
      </c>
      <c r="E576" s="14" t="s">
        <v>805</v>
      </c>
      <c r="F576" s="14" t="s">
        <v>999</v>
      </c>
      <c r="G576" s="25"/>
      <c r="H576" s="25" t="s">
        <v>1117</v>
      </c>
      <c r="I576" s="92" t="str">
        <f>IF(ISERROR(VLOOKUP($B576&amp;" "&amp;$J576,Lists!$AB$4:$AC$16,2,FALSE)),"",VLOOKUP($B576&amp;" "&amp;$J576,Lists!$AB$4:$AC$16,2,FALSE))</f>
        <v/>
      </c>
      <c r="J576" s="25" t="str">
        <f>IF(ISERROR(VLOOKUP($H576,Lists!$L$4:$M$7,2,FALSE)),"",VLOOKUP($H576,Lists!$L$4:$M$7,2,FALSE))</f>
        <v/>
      </c>
      <c r="K576" s="25" t="str">
        <f t="shared" si="9"/>
        <v/>
      </c>
      <c r="L576" s="85" t="str">
        <f>IF(C576="no",VLOOKUP(B576,Lists!$R$4:$Z$17,9, FALSE),"Please enter details here")</f>
        <v>Please enter details here</v>
      </c>
      <c r="M576" s="36" t="str">
        <f>IF(ISERROR(VLOOKUP($E576,Lists!$T$4:$Y$44,5,FALSE)),"",VLOOKUP($E576,Lists!$T$4:$Y$44,5,FALSE))</f>
        <v/>
      </c>
      <c r="N576" s="36" t="str">
        <f>IF(ISERROR(VLOOKUP($E576,Lists!$T$4:$Y$44,6,FALSE)),"",VLOOKUP($E576,Lists!$T$4:$Y$44,6,FALSE))</f>
        <v/>
      </c>
    </row>
    <row r="577" spans="1:14" x14ac:dyDescent="0.25">
      <c r="A577" s="12"/>
      <c r="B577" s="18" t="s">
        <v>784</v>
      </c>
      <c r="C577" s="36" t="s">
        <v>1071</v>
      </c>
      <c r="D577" s="14" t="str">
        <f>IF(ISERROR(VLOOKUP($B577,Lists!$R$4:$S$16,2,FALSE)),"",VLOOKUP($B577,Lists!$R$4:$S$16,2,FALSE))</f>
        <v/>
      </c>
      <c r="E577" s="14" t="s">
        <v>805</v>
      </c>
      <c r="F577" s="14" t="s">
        <v>999</v>
      </c>
      <c r="G577" s="25"/>
      <c r="H577" s="25" t="s">
        <v>1117</v>
      </c>
      <c r="I577" s="92" t="str">
        <f>IF(ISERROR(VLOOKUP($B577&amp;" "&amp;$J577,Lists!$AB$4:$AC$16,2,FALSE)),"",VLOOKUP($B577&amp;" "&amp;$J577,Lists!$AB$4:$AC$16,2,FALSE))</f>
        <v/>
      </c>
      <c r="J577" s="25" t="str">
        <f>IF(ISERROR(VLOOKUP($H577,Lists!$L$4:$M$7,2,FALSE)),"",VLOOKUP($H577,Lists!$L$4:$M$7,2,FALSE))</f>
        <v/>
      </c>
      <c r="K577" s="25" t="str">
        <f t="shared" si="9"/>
        <v/>
      </c>
      <c r="L577" s="85" t="str">
        <f>IF(C577="no",VLOOKUP(B577,Lists!$R$4:$Z$17,9, FALSE),"Please enter details here")</f>
        <v>Please enter details here</v>
      </c>
      <c r="M577" s="36" t="str">
        <f>IF(ISERROR(VLOOKUP($E577,Lists!$T$4:$Y$44,5,FALSE)),"",VLOOKUP($E577,Lists!$T$4:$Y$44,5,FALSE))</f>
        <v/>
      </c>
      <c r="N577" s="36" t="str">
        <f>IF(ISERROR(VLOOKUP($E577,Lists!$T$4:$Y$44,6,FALSE)),"",VLOOKUP($E577,Lists!$T$4:$Y$44,6,FALSE))</f>
        <v/>
      </c>
    </row>
    <row r="578" spans="1:14" x14ac:dyDescent="0.25">
      <c r="A578" s="12"/>
      <c r="B578" s="18" t="s">
        <v>784</v>
      </c>
      <c r="C578" s="36" t="s">
        <v>1071</v>
      </c>
      <c r="D578" s="14" t="str">
        <f>IF(ISERROR(VLOOKUP($B578,Lists!$R$4:$S$16,2,FALSE)),"",VLOOKUP($B578,Lists!$R$4:$S$16,2,FALSE))</f>
        <v/>
      </c>
      <c r="E578" s="14" t="s">
        <v>805</v>
      </c>
      <c r="F578" s="14" t="s">
        <v>999</v>
      </c>
      <c r="G578" s="25"/>
      <c r="H578" s="25" t="s">
        <v>1117</v>
      </c>
      <c r="I578" s="92" t="str">
        <f>IF(ISERROR(VLOOKUP($B578&amp;" "&amp;$J578,Lists!$AB$4:$AC$16,2,FALSE)),"",VLOOKUP($B578&amp;" "&amp;$J578,Lists!$AB$4:$AC$16,2,FALSE))</f>
        <v/>
      </c>
      <c r="J578" s="25" t="str">
        <f>IF(ISERROR(VLOOKUP($H578,Lists!$L$4:$M$7,2,FALSE)),"",VLOOKUP($H578,Lists!$L$4:$M$7,2,FALSE))</f>
        <v/>
      </c>
      <c r="K578" s="25" t="str">
        <f t="shared" si="9"/>
        <v/>
      </c>
      <c r="L578" s="85" t="str">
        <f>IF(C578="no",VLOOKUP(B578,Lists!$R$4:$Z$17,9, FALSE),"Please enter details here")</f>
        <v>Please enter details here</v>
      </c>
      <c r="M578" s="36" t="str">
        <f>IF(ISERROR(VLOOKUP($E578,Lists!$T$4:$Y$44,5,FALSE)),"",VLOOKUP($E578,Lists!$T$4:$Y$44,5,FALSE))</f>
        <v/>
      </c>
      <c r="N578" s="36" t="str">
        <f>IF(ISERROR(VLOOKUP($E578,Lists!$T$4:$Y$44,6,FALSE)),"",VLOOKUP($E578,Lists!$T$4:$Y$44,6,FALSE))</f>
        <v/>
      </c>
    </row>
    <row r="579" spans="1:14" x14ac:dyDescent="0.25">
      <c r="A579" s="12"/>
      <c r="B579" s="18" t="s">
        <v>784</v>
      </c>
      <c r="C579" s="36" t="s">
        <v>1071</v>
      </c>
      <c r="D579" s="14" t="str">
        <f>IF(ISERROR(VLOOKUP($B579,Lists!$R$4:$S$16,2,FALSE)),"",VLOOKUP($B579,Lists!$R$4:$S$16,2,FALSE))</f>
        <v/>
      </c>
      <c r="E579" s="14" t="s">
        <v>805</v>
      </c>
      <c r="F579" s="14" t="s">
        <v>999</v>
      </c>
      <c r="G579" s="25"/>
      <c r="H579" s="25" t="s">
        <v>1117</v>
      </c>
      <c r="I579" s="92" t="str">
        <f>IF(ISERROR(VLOOKUP($B579&amp;" "&amp;$J579,Lists!$AB$4:$AC$16,2,FALSE)),"",VLOOKUP($B579&amp;" "&amp;$J579,Lists!$AB$4:$AC$16,2,FALSE))</f>
        <v/>
      </c>
      <c r="J579" s="25" t="str">
        <f>IF(ISERROR(VLOOKUP($H579,Lists!$L$4:$M$7,2,FALSE)),"",VLOOKUP($H579,Lists!$L$4:$M$7,2,FALSE))</f>
        <v/>
      </c>
      <c r="K579" s="25" t="str">
        <f t="shared" si="9"/>
        <v/>
      </c>
      <c r="L579" s="85" t="str">
        <f>IF(C579="no",VLOOKUP(B579,Lists!$R$4:$Z$17,9, FALSE),"Please enter details here")</f>
        <v>Please enter details here</v>
      </c>
      <c r="M579" s="36" t="str">
        <f>IF(ISERROR(VLOOKUP($E579,Lists!$T$4:$Y$44,5,FALSE)),"",VLOOKUP($E579,Lists!$T$4:$Y$44,5,FALSE))</f>
        <v/>
      </c>
      <c r="N579" s="36" t="str">
        <f>IF(ISERROR(VLOOKUP($E579,Lists!$T$4:$Y$44,6,FALSE)),"",VLOOKUP($E579,Lists!$T$4:$Y$44,6,FALSE))</f>
        <v/>
      </c>
    </row>
    <row r="580" spans="1:14" x14ac:dyDescent="0.25">
      <c r="A580" s="12"/>
      <c r="B580" s="18" t="s">
        <v>784</v>
      </c>
      <c r="C580" s="36" t="s">
        <v>1071</v>
      </c>
      <c r="D580" s="14" t="str">
        <f>IF(ISERROR(VLOOKUP($B580,Lists!$R$4:$S$16,2,FALSE)),"",VLOOKUP($B580,Lists!$R$4:$S$16,2,FALSE))</f>
        <v/>
      </c>
      <c r="E580" s="14" t="s">
        <v>805</v>
      </c>
      <c r="F580" s="14" t="s">
        <v>999</v>
      </c>
      <c r="G580" s="25"/>
      <c r="H580" s="25" t="s">
        <v>1117</v>
      </c>
      <c r="I580" s="92" t="str">
        <f>IF(ISERROR(VLOOKUP($B580&amp;" "&amp;$J580,Lists!$AB$4:$AC$16,2,FALSE)),"",VLOOKUP($B580&amp;" "&amp;$J580,Lists!$AB$4:$AC$16,2,FALSE))</f>
        <v/>
      </c>
      <c r="J580" s="25" t="str">
        <f>IF(ISERROR(VLOOKUP($H580,Lists!$L$4:$M$7,2,FALSE)),"",VLOOKUP($H580,Lists!$L$4:$M$7,2,FALSE))</f>
        <v/>
      </c>
      <c r="K580" s="25" t="str">
        <f t="shared" si="9"/>
        <v/>
      </c>
      <c r="L580" s="85" t="str">
        <f>IF(C580="no",VLOOKUP(B580,Lists!$R$4:$Z$17,9, FALSE),"Please enter details here")</f>
        <v>Please enter details here</v>
      </c>
      <c r="M580" s="36" t="str">
        <f>IF(ISERROR(VLOOKUP($E580,Lists!$T$4:$Y$44,5,FALSE)),"",VLOOKUP($E580,Lists!$T$4:$Y$44,5,FALSE))</f>
        <v/>
      </c>
      <c r="N580" s="36" t="str">
        <f>IF(ISERROR(VLOOKUP($E580,Lists!$T$4:$Y$44,6,FALSE)),"",VLOOKUP($E580,Lists!$T$4:$Y$44,6,FALSE))</f>
        <v/>
      </c>
    </row>
    <row r="581" spans="1:14" x14ac:dyDescent="0.25">
      <c r="A581" s="12"/>
      <c r="B581" s="18" t="s">
        <v>784</v>
      </c>
      <c r="C581" s="36" t="s">
        <v>1071</v>
      </c>
      <c r="D581" s="14" t="str">
        <f>IF(ISERROR(VLOOKUP($B581,Lists!$R$4:$S$16,2,FALSE)),"",VLOOKUP($B581,Lists!$R$4:$S$16,2,FALSE))</f>
        <v/>
      </c>
      <c r="E581" s="14" t="s">
        <v>805</v>
      </c>
      <c r="F581" s="14" t="s">
        <v>999</v>
      </c>
      <c r="G581" s="25"/>
      <c r="H581" s="25" t="s">
        <v>1117</v>
      </c>
      <c r="I581" s="92" t="str">
        <f>IF(ISERROR(VLOOKUP($B581&amp;" "&amp;$J581,Lists!$AB$4:$AC$16,2,FALSE)),"",VLOOKUP($B581&amp;" "&amp;$J581,Lists!$AB$4:$AC$16,2,FALSE))</f>
        <v/>
      </c>
      <c r="J581" s="25" t="str">
        <f>IF(ISERROR(VLOOKUP($H581,Lists!$L$4:$M$7,2,FALSE)),"",VLOOKUP($H581,Lists!$L$4:$M$7,2,FALSE))</f>
        <v/>
      </c>
      <c r="K581" s="25" t="str">
        <f t="shared" si="9"/>
        <v/>
      </c>
      <c r="L581" s="85" t="str">
        <f>IF(C581="no",VLOOKUP(B581,Lists!$R$4:$Z$17,9, FALSE),"Please enter details here")</f>
        <v>Please enter details here</v>
      </c>
      <c r="M581" s="36" t="str">
        <f>IF(ISERROR(VLOOKUP($E581,Lists!$T$4:$Y$44,5,FALSE)),"",VLOOKUP($E581,Lists!$T$4:$Y$44,5,FALSE))</f>
        <v/>
      </c>
      <c r="N581" s="36" t="str">
        <f>IF(ISERROR(VLOOKUP($E581,Lists!$T$4:$Y$44,6,FALSE)),"",VLOOKUP($E581,Lists!$T$4:$Y$44,6,FALSE))</f>
        <v/>
      </c>
    </row>
    <row r="582" spans="1:14" x14ac:dyDescent="0.25">
      <c r="A582" s="12"/>
      <c r="B582" s="18" t="s">
        <v>784</v>
      </c>
      <c r="C582" s="36" t="s">
        <v>1071</v>
      </c>
      <c r="D582" s="14" t="str">
        <f>IF(ISERROR(VLOOKUP($B582,Lists!$R$4:$S$16,2,FALSE)),"",VLOOKUP($B582,Lists!$R$4:$S$16,2,FALSE))</f>
        <v/>
      </c>
      <c r="E582" s="14" t="s">
        <v>805</v>
      </c>
      <c r="F582" s="14" t="s">
        <v>999</v>
      </c>
      <c r="G582" s="25"/>
      <c r="H582" s="25" t="s">
        <v>1117</v>
      </c>
      <c r="I582" s="92" t="str">
        <f>IF(ISERROR(VLOOKUP($B582&amp;" "&amp;$J582,Lists!$AB$4:$AC$16,2,FALSE)),"",VLOOKUP($B582&amp;" "&amp;$J582,Lists!$AB$4:$AC$16,2,FALSE))</f>
        <v/>
      </c>
      <c r="J582" s="25" t="str">
        <f>IF(ISERROR(VLOOKUP($H582,Lists!$L$4:$M$7,2,FALSE)),"",VLOOKUP($H582,Lists!$L$4:$M$7,2,FALSE))</f>
        <v/>
      </c>
      <c r="K582" s="25" t="str">
        <f t="shared" si="9"/>
        <v/>
      </c>
      <c r="L582" s="85" t="str">
        <f>IF(C582="no",VLOOKUP(B582,Lists!$R$4:$Z$17,9, FALSE),"Please enter details here")</f>
        <v>Please enter details here</v>
      </c>
      <c r="M582" s="36" t="str">
        <f>IF(ISERROR(VLOOKUP($E582,Lists!$T$4:$Y$44,5,FALSE)),"",VLOOKUP($E582,Lists!$T$4:$Y$44,5,FALSE))</f>
        <v/>
      </c>
      <c r="N582" s="36" t="str">
        <f>IF(ISERROR(VLOOKUP($E582,Lists!$T$4:$Y$44,6,FALSE)),"",VLOOKUP($E582,Lists!$T$4:$Y$44,6,FALSE))</f>
        <v/>
      </c>
    </row>
    <row r="583" spans="1:14" x14ac:dyDescent="0.25">
      <c r="A583" s="12"/>
      <c r="B583" s="18" t="s">
        <v>784</v>
      </c>
      <c r="C583" s="36" t="s">
        <v>1071</v>
      </c>
      <c r="D583" s="14" t="str">
        <f>IF(ISERROR(VLOOKUP($B583,Lists!$R$4:$S$16,2,FALSE)),"",VLOOKUP($B583,Lists!$R$4:$S$16,2,FALSE))</f>
        <v/>
      </c>
      <c r="E583" s="14" t="s">
        <v>805</v>
      </c>
      <c r="F583" s="14" t="s">
        <v>999</v>
      </c>
      <c r="G583" s="25"/>
      <c r="H583" s="25" t="s">
        <v>1117</v>
      </c>
      <c r="I583" s="92" t="str">
        <f>IF(ISERROR(VLOOKUP($B583&amp;" "&amp;$J583,Lists!$AB$4:$AC$16,2,FALSE)),"",VLOOKUP($B583&amp;" "&amp;$J583,Lists!$AB$4:$AC$16,2,FALSE))</f>
        <v/>
      </c>
      <c r="J583" s="25" t="str">
        <f>IF(ISERROR(VLOOKUP($H583,Lists!$L$4:$M$7,2,FALSE)),"",VLOOKUP($H583,Lists!$L$4:$M$7,2,FALSE))</f>
        <v/>
      </c>
      <c r="K583" s="25" t="str">
        <f t="shared" si="9"/>
        <v/>
      </c>
      <c r="L583" s="85" t="str">
        <f>IF(C583="no",VLOOKUP(B583,Lists!$R$4:$Z$17,9, FALSE),"Please enter details here")</f>
        <v>Please enter details here</v>
      </c>
      <c r="M583" s="36" t="str">
        <f>IF(ISERROR(VLOOKUP($E583,Lists!$T$4:$Y$44,5,FALSE)),"",VLOOKUP($E583,Lists!$T$4:$Y$44,5,FALSE))</f>
        <v/>
      </c>
      <c r="N583" s="36" t="str">
        <f>IF(ISERROR(VLOOKUP($E583,Lists!$T$4:$Y$44,6,FALSE)),"",VLOOKUP($E583,Lists!$T$4:$Y$44,6,FALSE))</f>
        <v/>
      </c>
    </row>
    <row r="584" spans="1:14" x14ac:dyDescent="0.25">
      <c r="A584" s="12"/>
      <c r="B584" s="18" t="s">
        <v>784</v>
      </c>
      <c r="C584" s="36" t="s">
        <v>1071</v>
      </c>
      <c r="D584" s="14" t="str">
        <f>IF(ISERROR(VLOOKUP($B584,Lists!$R$4:$S$16,2,FALSE)),"",VLOOKUP($B584,Lists!$R$4:$S$16,2,FALSE))</f>
        <v/>
      </c>
      <c r="E584" s="14" t="s">
        <v>805</v>
      </c>
      <c r="F584" s="14" t="s">
        <v>999</v>
      </c>
      <c r="G584" s="25"/>
      <c r="H584" s="25" t="s">
        <v>1117</v>
      </c>
      <c r="I584" s="92" t="str">
        <f>IF(ISERROR(VLOOKUP($B584&amp;" "&amp;$J584,Lists!$AB$4:$AC$16,2,FALSE)),"",VLOOKUP($B584&amp;" "&amp;$J584,Lists!$AB$4:$AC$16,2,FALSE))</f>
        <v/>
      </c>
      <c r="J584" s="25" t="str">
        <f>IF(ISERROR(VLOOKUP($H584,Lists!$L$4:$M$7,2,FALSE)),"",VLOOKUP($H584,Lists!$L$4:$M$7,2,FALSE))</f>
        <v/>
      </c>
      <c r="K584" s="25" t="str">
        <f t="shared" ref="K584:K647" si="10">IF(ISERROR(G584*I584),"",G584*I584)</f>
        <v/>
      </c>
      <c r="L584" s="85" t="str">
        <f>IF(C584="no",VLOOKUP(B584,Lists!$R$4:$Z$17,9, FALSE),"Please enter details here")</f>
        <v>Please enter details here</v>
      </c>
      <c r="M584" s="36" t="str">
        <f>IF(ISERROR(VLOOKUP($E584,Lists!$T$4:$Y$44,5,FALSE)),"",VLOOKUP($E584,Lists!$T$4:$Y$44,5,FALSE))</f>
        <v/>
      </c>
      <c r="N584" s="36" t="str">
        <f>IF(ISERROR(VLOOKUP($E584,Lists!$T$4:$Y$44,6,FALSE)),"",VLOOKUP($E584,Lists!$T$4:$Y$44,6,FALSE))</f>
        <v/>
      </c>
    </row>
    <row r="585" spans="1:14" x14ac:dyDescent="0.25">
      <c r="A585" s="12"/>
      <c r="B585" s="18" t="s">
        <v>784</v>
      </c>
      <c r="C585" s="36" t="s">
        <v>1071</v>
      </c>
      <c r="D585" s="14" t="str">
        <f>IF(ISERROR(VLOOKUP($B585,Lists!$R$4:$S$16,2,FALSE)),"",VLOOKUP($B585,Lists!$R$4:$S$16,2,FALSE))</f>
        <v/>
      </c>
      <c r="E585" s="14" t="s">
        <v>805</v>
      </c>
      <c r="F585" s="14" t="s">
        <v>999</v>
      </c>
      <c r="G585" s="25"/>
      <c r="H585" s="25" t="s">
        <v>1117</v>
      </c>
      <c r="I585" s="92" t="str">
        <f>IF(ISERROR(VLOOKUP($B585&amp;" "&amp;$J585,Lists!$AB$4:$AC$16,2,FALSE)),"",VLOOKUP($B585&amp;" "&amp;$J585,Lists!$AB$4:$AC$16,2,FALSE))</f>
        <v/>
      </c>
      <c r="J585" s="25" t="str">
        <f>IF(ISERROR(VLOOKUP($H585,Lists!$L$4:$M$7,2,FALSE)),"",VLOOKUP($H585,Lists!$L$4:$M$7,2,FALSE))</f>
        <v/>
      </c>
      <c r="K585" s="25" t="str">
        <f t="shared" si="10"/>
        <v/>
      </c>
      <c r="L585" s="85" t="str">
        <f>IF(C585="no",VLOOKUP(B585,Lists!$R$4:$Z$17,9, FALSE),"Please enter details here")</f>
        <v>Please enter details here</v>
      </c>
      <c r="M585" s="36" t="str">
        <f>IF(ISERROR(VLOOKUP($E585,Lists!$T$4:$Y$44,5,FALSE)),"",VLOOKUP($E585,Lists!$T$4:$Y$44,5,FALSE))</f>
        <v/>
      </c>
      <c r="N585" s="36" t="str">
        <f>IF(ISERROR(VLOOKUP($E585,Lists!$T$4:$Y$44,6,FALSE)),"",VLOOKUP($E585,Lists!$T$4:$Y$44,6,FALSE))</f>
        <v/>
      </c>
    </row>
    <row r="586" spans="1:14" x14ac:dyDescent="0.25">
      <c r="A586" s="12"/>
      <c r="B586" s="18" t="s">
        <v>784</v>
      </c>
      <c r="C586" s="36" t="s">
        <v>1071</v>
      </c>
      <c r="D586" s="14" t="str">
        <f>IF(ISERROR(VLOOKUP($B586,Lists!$R$4:$S$16,2,FALSE)),"",VLOOKUP($B586,Lists!$R$4:$S$16,2,FALSE))</f>
        <v/>
      </c>
      <c r="E586" s="14" t="s">
        <v>805</v>
      </c>
      <c r="F586" s="14" t="s">
        <v>999</v>
      </c>
      <c r="G586" s="25"/>
      <c r="H586" s="25" t="s">
        <v>1117</v>
      </c>
      <c r="I586" s="92" t="str">
        <f>IF(ISERROR(VLOOKUP($B586&amp;" "&amp;$J586,Lists!$AB$4:$AC$16,2,FALSE)),"",VLOOKUP($B586&amp;" "&amp;$J586,Lists!$AB$4:$AC$16,2,FALSE))</f>
        <v/>
      </c>
      <c r="J586" s="25" t="str">
        <f>IF(ISERROR(VLOOKUP($H586,Lists!$L$4:$M$7,2,FALSE)),"",VLOOKUP($H586,Lists!$L$4:$M$7,2,FALSE))</f>
        <v/>
      </c>
      <c r="K586" s="25" t="str">
        <f t="shared" si="10"/>
        <v/>
      </c>
      <c r="L586" s="85" t="str">
        <f>IF(C586="no",VLOOKUP(B586,Lists!$R$4:$Z$17,9, FALSE),"Please enter details here")</f>
        <v>Please enter details here</v>
      </c>
      <c r="M586" s="36" t="str">
        <f>IF(ISERROR(VLOOKUP($E586,Lists!$T$4:$Y$44,5,FALSE)),"",VLOOKUP($E586,Lists!$T$4:$Y$44,5,FALSE))</f>
        <v/>
      </c>
      <c r="N586" s="36" t="str">
        <f>IF(ISERROR(VLOOKUP($E586,Lists!$T$4:$Y$44,6,FALSE)),"",VLOOKUP($E586,Lists!$T$4:$Y$44,6,FALSE))</f>
        <v/>
      </c>
    </row>
    <row r="587" spans="1:14" x14ac:dyDescent="0.25">
      <c r="A587" s="12"/>
      <c r="B587" s="18" t="s">
        <v>784</v>
      </c>
      <c r="C587" s="36" t="s">
        <v>1071</v>
      </c>
      <c r="D587" s="14" t="str">
        <f>IF(ISERROR(VLOOKUP($B587,Lists!$R$4:$S$16,2,FALSE)),"",VLOOKUP($B587,Lists!$R$4:$S$16,2,FALSE))</f>
        <v/>
      </c>
      <c r="E587" s="14" t="s">
        <v>805</v>
      </c>
      <c r="F587" s="14" t="s">
        <v>999</v>
      </c>
      <c r="G587" s="25"/>
      <c r="H587" s="25" t="s">
        <v>1117</v>
      </c>
      <c r="I587" s="92" t="str">
        <f>IF(ISERROR(VLOOKUP($B587&amp;" "&amp;$J587,Lists!$AB$4:$AC$16,2,FALSE)),"",VLOOKUP($B587&amp;" "&amp;$J587,Lists!$AB$4:$AC$16,2,FALSE))</f>
        <v/>
      </c>
      <c r="J587" s="25" t="str">
        <f>IF(ISERROR(VLOOKUP($H587,Lists!$L$4:$M$7,2,FALSE)),"",VLOOKUP($H587,Lists!$L$4:$M$7,2,FALSE))</f>
        <v/>
      </c>
      <c r="K587" s="25" t="str">
        <f t="shared" si="10"/>
        <v/>
      </c>
      <c r="L587" s="85" t="str">
        <f>IF(C587="no",VLOOKUP(B587,Lists!$R$4:$Z$17,9, FALSE),"Please enter details here")</f>
        <v>Please enter details here</v>
      </c>
      <c r="M587" s="36" t="str">
        <f>IF(ISERROR(VLOOKUP($E587,Lists!$T$4:$Y$44,5,FALSE)),"",VLOOKUP($E587,Lists!$T$4:$Y$44,5,FALSE))</f>
        <v/>
      </c>
      <c r="N587" s="36" t="str">
        <f>IF(ISERROR(VLOOKUP($E587,Lists!$T$4:$Y$44,6,FALSE)),"",VLOOKUP($E587,Lists!$T$4:$Y$44,6,FALSE))</f>
        <v/>
      </c>
    </row>
    <row r="588" spans="1:14" x14ac:dyDescent="0.25">
      <c r="A588" s="12"/>
      <c r="B588" s="18" t="s">
        <v>784</v>
      </c>
      <c r="C588" s="36" t="s">
        <v>1071</v>
      </c>
      <c r="D588" s="14" t="str">
        <f>IF(ISERROR(VLOOKUP($B588,Lists!$R$4:$S$16,2,FALSE)),"",VLOOKUP($B588,Lists!$R$4:$S$16,2,FALSE))</f>
        <v/>
      </c>
      <c r="E588" s="14" t="s">
        <v>805</v>
      </c>
      <c r="F588" s="14" t="s">
        <v>999</v>
      </c>
      <c r="G588" s="25"/>
      <c r="H588" s="25" t="s">
        <v>1117</v>
      </c>
      <c r="I588" s="92" t="str">
        <f>IF(ISERROR(VLOOKUP($B588&amp;" "&amp;$J588,Lists!$AB$4:$AC$16,2,FALSE)),"",VLOOKUP($B588&amp;" "&amp;$J588,Lists!$AB$4:$AC$16,2,FALSE))</f>
        <v/>
      </c>
      <c r="J588" s="25" t="str">
        <f>IF(ISERROR(VLOOKUP($H588,Lists!$L$4:$M$7,2,FALSE)),"",VLOOKUP($H588,Lists!$L$4:$M$7,2,FALSE))</f>
        <v/>
      </c>
      <c r="K588" s="25" t="str">
        <f t="shared" si="10"/>
        <v/>
      </c>
      <c r="L588" s="85" t="str">
        <f>IF(C588="no",VLOOKUP(B588,Lists!$R$4:$Z$17,9, FALSE),"Please enter details here")</f>
        <v>Please enter details here</v>
      </c>
      <c r="M588" s="36" t="str">
        <f>IF(ISERROR(VLOOKUP($E588,Lists!$T$4:$Y$44,5,FALSE)),"",VLOOKUP($E588,Lists!$T$4:$Y$44,5,FALSE))</f>
        <v/>
      </c>
      <c r="N588" s="36" t="str">
        <f>IF(ISERROR(VLOOKUP($E588,Lists!$T$4:$Y$44,6,FALSE)),"",VLOOKUP($E588,Lists!$T$4:$Y$44,6,FALSE))</f>
        <v/>
      </c>
    </row>
    <row r="589" spans="1:14" x14ac:dyDescent="0.25">
      <c r="A589" s="12"/>
      <c r="B589" s="18" t="s">
        <v>784</v>
      </c>
      <c r="C589" s="36" t="s">
        <v>1071</v>
      </c>
      <c r="D589" s="14" t="str">
        <f>IF(ISERROR(VLOOKUP($B589,Lists!$R$4:$S$16,2,FALSE)),"",VLOOKUP($B589,Lists!$R$4:$S$16,2,FALSE))</f>
        <v/>
      </c>
      <c r="E589" s="14" t="s">
        <v>805</v>
      </c>
      <c r="F589" s="14" t="s">
        <v>999</v>
      </c>
      <c r="G589" s="25"/>
      <c r="H589" s="25" t="s">
        <v>1117</v>
      </c>
      <c r="I589" s="92" t="str">
        <f>IF(ISERROR(VLOOKUP($B589&amp;" "&amp;$J589,Lists!$AB$4:$AC$16,2,FALSE)),"",VLOOKUP($B589&amp;" "&amp;$J589,Lists!$AB$4:$AC$16,2,FALSE))</f>
        <v/>
      </c>
      <c r="J589" s="25" t="str">
        <f>IF(ISERROR(VLOOKUP($H589,Lists!$L$4:$M$7,2,FALSE)),"",VLOOKUP($H589,Lists!$L$4:$M$7,2,FALSE))</f>
        <v/>
      </c>
      <c r="K589" s="25" t="str">
        <f t="shared" si="10"/>
        <v/>
      </c>
      <c r="L589" s="85" t="str">
        <f>IF(C589="no",VLOOKUP(B589,Lists!$R$4:$Z$17,9, FALSE),"Please enter details here")</f>
        <v>Please enter details here</v>
      </c>
      <c r="M589" s="36" t="str">
        <f>IF(ISERROR(VLOOKUP($E589,Lists!$T$4:$Y$44,5,FALSE)),"",VLOOKUP($E589,Lists!$T$4:$Y$44,5,FALSE))</f>
        <v/>
      </c>
      <c r="N589" s="36" t="str">
        <f>IF(ISERROR(VLOOKUP($E589,Lists!$T$4:$Y$44,6,FALSE)),"",VLOOKUP($E589,Lists!$T$4:$Y$44,6,FALSE))</f>
        <v/>
      </c>
    </row>
    <row r="590" spans="1:14" x14ac:dyDescent="0.25">
      <c r="A590" s="12"/>
      <c r="B590" s="18" t="s">
        <v>784</v>
      </c>
      <c r="C590" s="36" t="s">
        <v>1071</v>
      </c>
      <c r="D590" s="14" t="str">
        <f>IF(ISERROR(VLOOKUP($B590,Lists!$R$4:$S$16,2,FALSE)),"",VLOOKUP($B590,Lists!$R$4:$S$16,2,FALSE))</f>
        <v/>
      </c>
      <c r="E590" s="14" t="s">
        <v>805</v>
      </c>
      <c r="F590" s="14" t="s">
        <v>999</v>
      </c>
      <c r="G590" s="25"/>
      <c r="H590" s="25" t="s">
        <v>1117</v>
      </c>
      <c r="I590" s="92" t="str">
        <f>IF(ISERROR(VLOOKUP($B590&amp;" "&amp;$J590,Lists!$AB$4:$AC$16,2,FALSE)),"",VLOOKUP($B590&amp;" "&amp;$J590,Lists!$AB$4:$AC$16,2,FALSE))</f>
        <v/>
      </c>
      <c r="J590" s="25" t="str">
        <f>IF(ISERROR(VLOOKUP($H590,Lists!$L$4:$M$7,2,FALSE)),"",VLOOKUP($H590,Lists!$L$4:$M$7,2,FALSE))</f>
        <v/>
      </c>
      <c r="K590" s="25" t="str">
        <f t="shared" si="10"/>
        <v/>
      </c>
      <c r="L590" s="85" t="str">
        <f>IF(C590="no",VLOOKUP(B590,Lists!$R$4:$Z$17,9, FALSE),"Please enter details here")</f>
        <v>Please enter details here</v>
      </c>
      <c r="M590" s="36" t="str">
        <f>IF(ISERROR(VLOOKUP($E590,Lists!$T$4:$Y$44,5,FALSE)),"",VLOOKUP($E590,Lists!$T$4:$Y$44,5,FALSE))</f>
        <v/>
      </c>
      <c r="N590" s="36" t="str">
        <f>IF(ISERROR(VLOOKUP($E590,Lists!$T$4:$Y$44,6,FALSE)),"",VLOOKUP($E590,Lists!$T$4:$Y$44,6,FALSE))</f>
        <v/>
      </c>
    </row>
    <row r="591" spans="1:14" x14ac:dyDescent="0.25">
      <c r="A591" s="12"/>
      <c r="B591" s="18" t="s">
        <v>784</v>
      </c>
      <c r="C591" s="36" t="s">
        <v>1071</v>
      </c>
      <c r="D591" s="14" t="str">
        <f>IF(ISERROR(VLOOKUP($B591,Lists!$R$4:$S$16,2,FALSE)),"",VLOOKUP($B591,Lists!$R$4:$S$16,2,FALSE))</f>
        <v/>
      </c>
      <c r="E591" s="14" t="s">
        <v>805</v>
      </c>
      <c r="F591" s="14" t="s">
        <v>999</v>
      </c>
      <c r="G591" s="25"/>
      <c r="H591" s="25" t="s">
        <v>1117</v>
      </c>
      <c r="I591" s="92" t="str">
        <f>IF(ISERROR(VLOOKUP($B591&amp;" "&amp;$J591,Lists!$AB$4:$AC$16,2,FALSE)),"",VLOOKUP($B591&amp;" "&amp;$J591,Lists!$AB$4:$AC$16,2,FALSE))</f>
        <v/>
      </c>
      <c r="J591" s="25" t="str">
        <f>IF(ISERROR(VLOOKUP($H591,Lists!$L$4:$M$7,2,FALSE)),"",VLOOKUP($H591,Lists!$L$4:$M$7,2,FALSE))</f>
        <v/>
      </c>
      <c r="K591" s="25" t="str">
        <f t="shared" si="10"/>
        <v/>
      </c>
      <c r="L591" s="85" t="str">
        <f>IF(C591="no",VLOOKUP(B591,Lists!$R$4:$Z$17,9, FALSE),"Please enter details here")</f>
        <v>Please enter details here</v>
      </c>
      <c r="M591" s="36" t="str">
        <f>IF(ISERROR(VLOOKUP($E591,Lists!$T$4:$Y$44,5,FALSE)),"",VLOOKUP($E591,Lists!$T$4:$Y$44,5,FALSE))</f>
        <v/>
      </c>
      <c r="N591" s="36" t="str">
        <f>IF(ISERROR(VLOOKUP($E591,Lists!$T$4:$Y$44,6,FALSE)),"",VLOOKUP($E591,Lists!$T$4:$Y$44,6,FALSE))</f>
        <v/>
      </c>
    </row>
    <row r="592" spans="1:14" x14ac:dyDescent="0.25">
      <c r="A592" s="12"/>
      <c r="B592" s="18" t="s">
        <v>784</v>
      </c>
      <c r="C592" s="36" t="s">
        <v>1071</v>
      </c>
      <c r="D592" s="14" t="str">
        <f>IF(ISERROR(VLOOKUP($B592,Lists!$R$4:$S$16,2,FALSE)),"",VLOOKUP($B592,Lists!$R$4:$S$16,2,FALSE))</f>
        <v/>
      </c>
      <c r="E592" s="14" t="s">
        <v>805</v>
      </c>
      <c r="F592" s="14" t="s">
        <v>999</v>
      </c>
      <c r="G592" s="25"/>
      <c r="H592" s="25" t="s">
        <v>1117</v>
      </c>
      <c r="I592" s="92" t="str">
        <f>IF(ISERROR(VLOOKUP($B592&amp;" "&amp;$J592,Lists!$AB$4:$AC$16,2,FALSE)),"",VLOOKUP($B592&amp;" "&amp;$J592,Lists!$AB$4:$AC$16,2,FALSE))</f>
        <v/>
      </c>
      <c r="J592" s="25" t="str">
        <f>IF(ISERROR(VLOOKUP($H592,Lists!$L$4:$M$7,2,FALSE)),"",VLOOKUP($H592,Lists!$L$4:$M$7,2,FALSE))</f>
        <v/>
      </c>
      <c r="K592" s="25" t="str">
        <f t="shared" si="10"/>
        <v/>
      </c>
      <c r="L592" s="85" t="str">
        <f>IF(C592="no",VLOOKUP(B592,Lists!$R$4:$Z$17,9, FALSE),"Please enter details here")</f>
        <v>Please enter details here</v>
      </c>
      <c r="M592" s="36" t="str">
        <f>IF(ISERROR(VLOOKUP($E592,Lists!$T$4:$Y$44,5,FALSE)),"",VLOOKUP($E592,Lists!$T$4:$Y$44,5,FALSE))</f>
        <v/>
      </c>
      <c r="N592" s="36" t="str">
        <f>IF(ISERROR(VLOOKUP($E592,Lists!$T$4:$Y$44,6,FALSE)),"",VLOOKUP($E592,Lists!$T$4:$Y$44,6,FALSE))</f>
        <v/>
      </c>
    </row>
    <row r="593" spans="1:14" x14ac:dyDescent="0.25">
      <c r="A593" s="12"/>
      <c r="B593" s="18" t="s">
        <v>784</v>
      </c>
      <c r="C593" s="36" t="s">
        <v>1071</v>
      </c>
      <c r="D593" s="14" t="str">
        <f>IF(ISERROR(VLOOKUP($B593,Lists!$R$4:$S$16,2,FALSE)),"",VLOOKUP($B593,Lists!$R$4:$S$16,2,FALSE))</f>
        <v/>
      </c>
      <c r="E593" s="14" t="s">
        <v>805</v>
      </c>
      <c r="F593" s="14" t="s">
        <v>999</v>
      </c>
      <c r="G593" s="25"/>
      <c r="H593" s="25" t="s">
        <v>1117</v>
      </c>
      <c r="I593" s="92" t="str">
        <f>IF(ISERROR(VLOOKUP($B593&amp;" "&amp;$J593,Lists!$AB$4:$AC$16,2,FALSE)),"",VLOOKUP($B593&amp;" "&amp;$J593,Lists!$AB$4:$AC$16,2,FALSE))</f>
        <v/>
      </c>
      <c r="J593" s="25" t="str">
        <f>IF(ISERROR(VLOOKUP($H593,Lists!$L$4:$M$7,2,FALSE)),"",VLOOKUP($H593,Lists!$L$4:$M$7,2,FALSE))</f>
        <v/>
      </c>
      <c r="K593" s="25" t="str">
        <f t="shared" si="10"/>
        <v/>
      </c>
      <c r="L593" s="85" t="str">
        <f>IF(C593="no",VLOOKUP(B593,Lists!$R$4:$Z$17,9, FALSE),"Please enter details here")</f>
        <v>Please enter details here</v>
      </c>
      <c r="M593" s="36" t="str">
        <f>IF(ISERROR(VLOOKUP($E593,Lists!$T$4:$Y$44,5,FALSE)),"",VLOOKUP($E593,Lists!$T$4:$Y$44,5,FALSE))</f>
        <v/>
      </c>
      <c r="N593" s="36" t="str">
        <f>IF(ISERROR(VLOOKUP($E593,Lists!$T$4:$Y$44,6,FALSE)),"",VLOOKUP($E593,Lists!$T$4:$Y$44,6,FALSE))</f>
        <v/>
      </c>
    </row>
    <row r="594" spans="1:14" x14ac:dyDescent="0.25">
      <c r="A594" s="12"/>
      <c r="B594" s="18" t="s">
        <v>784</v>
      </c>
      <c r="C594" s="36" t="s">
        <v>1071</v>
      </c>
      <c r="D594" s="14" t="str">
        <f>IF(ISERROR(VLOOKUP($B594,Lists!$R$4:$S$16,2,FALSE)),"",VLOOKUP($B594,Lists!$R$4:$S$16,2,FALSE))</f>
        <v/>
      </c>
      <c r="E594" s="14" t="s">
        <v>805</v>
      </c>
      <c r="F594" s="14" t="s">
        <v>999</v>
      </c>
      <c r="G594" s="25"/>
      <c r="H594" s="25" t="s">
        <v>1117</v>
      </c>
      <c r="I594" s="92" t="str">
        <f>IF(ISERROR(VLOOKUP($B594&amp;" "&amp;$J594,Lists!$AB$4:$AC$16,2,FALSE)),"",VLOOKUP($B594&amp;" "&amp;$J594,Lists!$AB$4:$AC$16,2,FALSE))</f>
        <v/>
      </c>
      <c r="J594" s="25" t="str">
        <f>IF(ISERROR(VLOOKUP($H594,Lists!$L$4:$M$7,2,FALSE)),"",VLOOKUP($H594,Lists!$L$4:$M$7,2,FALSE))</f>
        <v/>
      </c>
      <c r="K594" s="25" t="str">
        <f t="shared" si="10"/>
        <v/>
      </c>
      <c r="L594" s="85" t="str">
        <f>IF(C594="no",VLOOKUP(B594,Lists!$R$4:$Z$17,9, FALSE),"Please enter details here")</f>
        <v>Please enter details here</v>
      </c>
      <c r="M594" s="36" t="str">
        <f>IF(ISERROR(VLOOKUP($E594,Lists!$T$4:$Y$44,5,FALSE)),"",VLOOKUP($E594,Lists!$T$4:$Y$44,5,FALSE))</f>
        <v/>
      </c>
      <c r="N594" s="36" t="str">
        <f>IF(ISERROR(VLOOKUP($E594,Lists!$T$4:$Y$44,6,FALSE)),"",VLOOKUP($E594,Lists!$T$4:$Y$44,6,FALSE))</f>
        <v/>
      </c>
    </row>
    <row r="595" spans="1:14" x14ac:dyDescent="0.25">
      <c r="A595" s="12"/>
      <c r="B595" s="18" t="s">
        <v>784</v>
      </c>
      <c r="C595" s="36" t="s">
        <v>1071</v>
      </c>
      <c r="D595" s="14" t="str">
        <f>IF(ISERROR(VLOOKUP($B595,Lists!$R$4:$S$16,2,FALSE)),"",VLOOKUP($B595,Lists!$R$4:$S$16,2,FALSE))</f>
        <v/>
      </c>
      <c r="E595" s="14" t="s">
        <v>805</v>
      </c>
      <c r="F595" s="14" t="s">
        <v>999</v>
      </c>
      <c r="G595" s="25"/>
      <c r="H595" s="25" t="s">
        <v>1117</v>
      </c>
      <c r="I595" s="92" t="str">
        <f>IF(ISERROR(VLOOKUP($B595&amp;" "&amp;$J595,Lists!$AB$4:$AC$16,2,FALSE)),"",VLOOKUP($B595&amp;" "&amp;$J595,Lists!$AB$4:$AC$16,2,FALSE))</f>
        <v/>
      </c>
      <c r="J595" s="25" t="str">
        <f>IF(ISERROR(VLOOKUP($H595,Lists!$L$4:$M$7,2,FALSE)),"",VLOOKUP($H595,Lists!$L$4:$M$7,2,FALSE))</f>
        <v/>
      </c>
      <c r="K595" s="25" t="str">
        <f t="shared" si="10"/>
        <v/>
      </c>
      <c r="L595" s="85" t="str">
        <f>IF(C595="no",VLOOKUP(B595,Lists!$R$4:$Z$17,9, FALSE),"Please enter details here")</f>
        <v>Please enter details here</v>
      </c>
      <c r="M595" s="36" t="str">
        <f>IF(ISERROR(VLOOKUP($E595,Lists!$T$4:$Y$44,5,FALSE)),"",VLOOKUP($E595,Lists!$T$4:$Y$44,5,FALSE))</f>
        <v/>
      </c>
      <c r="N595" s="36" t="str">
        <f>IF(ISERROR(VLOOKUP($E595,Lists!$T$4:$Y$44,6,FALSE)),"",VLOOKUP($E595,Lists!$T$4:$Y$44,6,FALSE))</f>
        <v/>
      </c>
    </row>
    <row r="596" spans="1:14" x14ac:dyDescent="0.25">
      <c r="A596" s="12"/>
      <c r="B596" s="18" t="s">
        <v>784</v>
      </c>
      <c r="C596" s="36" t="s">
        <v>1071</v>
      </c>
      <c r="D596" s="14" t="str">
        <f>IF(ISERROR(VLOOKUP($B596,Lists!$R$4:$S$16,2,FALSE)),"",VLOOKUP($B596,Lists!$R$4:$S$16,2,FALSE))</f>
        <v/>
      </c>
      <c r="E596" s="14" t="s">
        <v>805</v>
      </c>
      <c r="F596" s="14" t="s">
        <v>999</v>
      </c>
      <c r="G596" s="25"/>
      <c r="H596" s="25" t="s">
        <v>1117</v>
      </c>
      <c r="I596" s="92" t="str">
        <f>IF(ISERROR(VLOOKUP($B596&amp;" "&amp;$J596,Lists!$AB$4:$AC$16,2,FALSE)),"",VLOOKUP($B596&amp;" "&amp;$J596,Lists!$AB$4:$AC$16,2,FALSE))</f>
        <v/>
      </c>
      <c r="J596" s="25" t="str">
        <f>IF(ISERROR(VLOOKUP($H596,Lists!$L$4:$M$7,2,FALSE)),"",VLOOKUP($H596,Lists!$L$4:$M$7,2,FALSE))</f>
        <v/>
      </c>
      <c r="K596" s="25" t="str">
        <f t="shared" si="10"/>
        <v/>
      </c>
      <c r="L596" s="85" t="str">
        <f>IF(C596="no",VLOOKUP(B596,Lists!$R$4:$Z$17,9, FALSE),"Please enter details here")</f>
        <v>Please enter details here</v>
      </c>
      <c r="M596" s="36" t="str">
        <f>IF(ISERROR(VLOOKUP($E596,Lists!$T$4:$Y$44,5,FALSE)),"",VLOOKUP($E596,Lists!$T$4:$Y$44,5,FALSE))</f>
        <v/>
      </c>
      <c r="N596" s="36" t="str">
        <f>IF(ISERROR(VLOOKUP($E596,Lists!$T$4:$Y$44,6,FALSE)),"",VLOOKUP($E596,Lists!$T$4:$Y$44,6,FALSE))</f>
        <v/>
      </c>
    </row>
    <row r="597" spans="1:14" x14ac:dyDescent="0.25">
      <c r="A597" s="12"/>
      <c r="B597" s="18" t="s">
        <v>784</v>
      </c>
      <c r="C597" s="36" t="s">
        <v>1071</v>
      </c>
      <c r="D597" s="14" t="str">
        <f>IF(ISERROR(VLOOKUP($B597,Lists!$R$4:$S$16,2,FALSE)),"",VLOOKUP($B597,Lists!$R$4:$S$16,2,FALSE))</f>
        <v/>
      </c>
      <c r="E597" s="14" t="s">
        <v>805</v>
      </c>
      <c r="F597" s="14" t="s">
        <v>999</v>
      </c>
      <c r="G597" s="25"/>
      <c r="H597" s="25" t="s">
        <v>1117</v>
      </c>
      <c r="I597" s="92" t="str">
        <f>IF(ISERROR(VLOOKUP($B597&amp;" "&amp;$J597,Lists!$AB$4:$AC$16,2,FALSE)),"",VLOOKUP($B597&amp;" "&amp;$J597,Lists!$AB$4:$AC$16,2,FALSE))</f>
        <v/>
      </c>
      <c r="J597" s="25" t="str">
        <f>IF(ISERROR(VLOOKUP($H597,Lists!$L$4:$M$7,2,FALSE)),"",VLOOKUP($H597,Lists!$L$4:$M$7,2,FALSE))</f>
        <v/>
      </c>
      <c r="K597" s="25" t="str">
        <f t="shared" si="10"/>
        <v/>
      </c>
      <c r="L597" s="85" t="str">
        <f>IF(C597="no",VLOOKUP(B597,Lists!$R$4:$Z$17,9, FALSE),"Please enter details here")</f>
        <v>Please enter details here</v>
      </c>
      <c r="M597" s="36" t="str">
        <f>IF(ISERROR(VLOOKUP($E597,Lists!$T$4:$Y$44,5,FALSE)),"",VLOOKUP($E597,Lists!$T$4:$Y$44,5,FALSE))</f>
        <v/>
      </c>
      <c r="N597" s="36" t="str">
        <f>IF(ISERROR(VLOOKUP($E597,Lists!$T$4:$Y$44,6,FALSE)),"",VLOOKUP($E597,Lists!$T$4:$Y$44,6,FALSE))</f>
        <v/>
      </c>
    </row>
    <row r="598" spans="1:14" x14ac:dyDescent="0.25">
      <c r="A598" s="12"/>
      <c r="B598" s="18" t="s">
        <v>784</v>
      </c>
      <c r="C598" s="36" t="s">
        <v>1071</v>
      </c>
      <c r="D598" s="14" t="str">
        <f>IF(ISERROR(VLOOKUP($B598,Lists!$R$4:$S$16,2,FALSE)),"",VLOOKUP($B598,Lists!$R$4:$S$16,2,FALSE))</f>
        <v/>
      </c>
      <c r="E598" s="14" t="s">
        <v>805</v>
      </c>
      <c r="F598" s="14" t="s">
        <v>999</v>
      </c>
      <c r="G598" s="25"/>
      <c r="H598" s="25" t="s">
        <v>1117</v>
      </c>
      <c r="I598" s="92" t="str">
        <f>IF(ISERROR(VLOOKUP($B598&amp;" "&amp;$J598,Lists!$AB$4:$AC$16,2,FALSE)),"",VLOOKUP($B598&amp;" "&amp;$J598,Lists!$AB$4:$AC$16,2,FALSE))</f>
        <v/>
      </c>
      <c r="J598" s="25" t="str">
        <f>IF(ISERROR(VLOOKUP($H598,Lists!$L$4:$M$7,2,FALSE)),"",VLOOKUP($H598,Lists!$L$4:$M$7,2,FALSE))</f>
        <v/>
      </c>
      <c r="K598" s="25" t="str">
        <f t="shared" si="10"/>
        <v/>
      </c>
      <c r="L598" s="85" t="str">
        <f>IF(C598="no",VLOOKUP(B598,Lists!$R$4:$Z$17,9, FALSE),"Please enter details here")</f>
        <v>Please enter details here</v>
      </c>
      <c r="M598" s="36" t="str">
        <f>IF(ISERROR(VLOOKUP($E598,Lists!$T$4:$Y$44,5,FALSE)),"",VLOOKUP($E598,Lists!$T$4:$Y$44,5,FALSE))</f>
        <v/>
      </c>
      <c r="N598" s="36" t="str">
        <f>IF(ISERROR(VLOOKUP($E598,Lists!$T$4:$Y$44,6,FALSE)),"",VLOOKUP($E598,Lists!$T$4:$Y$44,6,FALSE))</f>
        <v/>
      </c>
    </row>
    <row r="599" spans="1:14" x14ac:dyDescent="0.25">
      <c r="A599" s="12"/>
      <c r="B599" s="18" t="s">
        <v>784</v>
      </c>
      <c r="C599" s="36" t="s">
        <v>1071</v>
      </c>
      <c r="D599" s="14" t="str">
        <f>IF(ISERROR(VLOOKUP($B599,Lists!$R$4:$S$16,2,FALSE)),"",VLOOKUP($B599,Lists!$R$4:$S$16,2,FALSE))</f>
        <v/>
      </c>
      <c r="E599" s="14" t="s">
        <v>805</v>
      </c>
      <c r="F599" s="14" t="s">
        <v>999</v>
      </c>
      <c r="G599" s="25"/>
      <c r="H599" s="25" t="s">
        <v>1117</v>
      </c>
      <c r="I599" s="92" t="str">
        <f>IF(ISERROR(VLOOKUP($B599&amp;" "&amp;$J599,Lists!$AB$4:$AC$16,2,FALSE)),"",VLOOKUP($B599&amp;" "&amp;$J599,Lists!$AB$4:$AC$16,2,FALSE))</f>
        <v/>
      </c>
      <c r="J599" s="25" t="str">
        <f>IF(ISERROR(VLOOKUP($H599,Lists!$L$4:$M$7,2,FALSE)),"",VLOOKUP($H599,Lists!$L$4:$M$7,2,FALSE))</f>
        <v/>
      </c>
      <c r="K599" s="25" t="str">
        <f t="shared" si="10"/>
        <v/>
      </c>
      <c r="L599" s="85" t="str">
        <f>IF(C599="no",VLOOKUP(B599,Lists!$R$4:$Z$17,9, FALSE),"Please enter details here")</f>
        <v>Please enter details here</v>
      </c>
      <c r="M599" s="36" t="str">
        <f>IF(ISERROR(VLOOKUP($E599,Lists!$T$4:$Y$44,5,FALSE)),"",VLOOKUP($E599,Lists!$T$4:$Y$44,5,FALSE))</f>
        <v/>
      </c>
      <c r="N599" s="36" t="str">
        <f>IF(ISERROR(VLOOKUP($E599,Lists!$T$4:$Y$44,6,FALSE)),"",VLOOKUP($E599,Lists!$T$4:$Y$44,6,FALSE))</f>
        <v/>
      </c>
    </row>
    <row r="600" spans="1:14" x14ac:dyDescent="0.25">
      <c r="A600" s="12"/>
      <c r="B600" s="18" t="s">
        <v>784</v>
      </c>
      <c r="C600" s="36" t="s">
        <v>1071</v>
      </c>
      <c r="D600" s="14" t="str">
        <f>IF(ISERROR(VLOOKUP($B600,Lists!$R$4:$S$16,2,FALSE)),"",VLOOKUP($B600,Lists!$R$4:$S$16,2,FALSE))</f>
        <v/>
      </c>
      <c r="E600" s="14" t="s">
        <v>805</v>
      </c>
      <c r="F600" s="14" t="s">
        <v>999</v>
      </c>
      <c r="G600" s="25"/>
      <c r="H600" s="25" t="s">
        <v>1117</v>
      </c>
      <c r="I600" s="92" t="str">
        <f>IF(ISERROR(VLOOKUP($B600&amp;" "&amp;$J600,Lists!$AB$4:$AC$16,2,FALSE)),"",VLOOKUP($B600&amp;" "&amp;$J600,Lists!$AB$4:$AC$16,2,FALSE))</f>
        <v/>
      </c>
      <c r="J600" s="25" t="str">
        <f>IF(ISERROR(VLOOKUP($H600,Lists!$L$4:$M$7,2,FALSE)),"",VLOOKUP($H600,Lists!$L$4:$M$7,2,FALSE))</f>
        <v/>
      </c>
      <c r="K600" s="25" t="str">
        <f t="shared" si="10"/>
        <v/>
      </c>
      <c r="L600" s="85" t="str">
        <f>IF(C600="no",VLOOKUP(B600,Lists!$R$4:$Z$17,9, FALSE),"Please enter details here")</f>
        <v>Please enter details here</v>
      </c>
      <c r="M600" s="36" t="str">
        <f>IF(ISERROR(VLOOKUP($E600,Lists!$T$4:$Y$44,5,FALSE)),"",VLOOKUP($E600,Lists!$T$4:$Y$44,5,FALSE))</f>
        <v/>
      </c>
      <c r="N600" s="36" t="str">
        <f>IF(ISERROR(VLOOKUP($E600,Lists!$T$4:$Y$44,6,FALSE)),"",VLOOKUP($E600,Lists!$T$4:$Y$44,6,FALSE))</f>
        <v/>
      </c>
    </row>
    <row r="601" spans="1:14" x14ac:dyDescent="0.25">
      <c r="A601" s="12"/>
      <c r="B601" s="18" t="s">
        <v>784</v>
      </c>
      <c r="C601" s="36" t="s">
        <v>1071</v>
      </c>
      <c r="D601" s="14" t="str">
        <f>IF(ISERROR(VLOOKUP($B601,Lists!$R$4:$S$16,2,FALSE)),"",VLOOKUP($B601,Lists!$R$4:$S$16,2,FALSE))</f>
        <v/>
      </c>
      <c r="E601" s="14" t="s">
        <v>805</v>
      </c>
      <c r="F601" s="14" t="s">
        <v>999</v>
      </c>
      <c r="G601" s="25"/>
      <c r="H601" s="25" t="s">
        <v>1117</v>
      </c>
      <c r="I601" s="92" t="str">
        <f>IF(ISERROR(VLOOKUP($B601&amp;" "&amp;$J601,Lists!$AB$4:$AC$16,2,FALSE)),"",VLOOKUP($B601&amp;" "&amp;$J601,Lists!$AB$4:$AC$16,2,FALSE))</f>
        <v/>
      </c>
      <c r="J601" s="25" t="str">
        <f>IF(ISERROR(VLOOKUP($H601,Lists!$L$4:$M$7,2,FALSE)),"",VLOOKUP($H601,Lists!$L$4:$M$7,2,FALSE))</f>
        <v/>
      </c>
      <c r="K601" s="25" t="str">
        <f t="shared" si="10"/>
        <v/>
      </c>
      <c r="L601" s="85" t="str">
        <f>IF(C601="no",VLOOKUP(B601,Lists!$R$4:$Z$17,9, FALSE),"Please enter details here")</f>
        <v>Please enter details here</v>
      </c>
      <c r="M601" s="36" t="str">
        <f>IF(ISERROR(VLOOKUP($E601,Lists!$T$4:$Y$44,5,FALSE)),"",VLOOKUP($E601,Lists!$T$4:$Y$44,5,FALSE))</f>
        <v/>
      </c>
      <c r="N601" s="36" t="str">
        <f>IF(ISERROR(VLOOKUP($E601,Lists!$T$4:$Y$44,6,FALSE)),"",VLOOKUP($E601,Lists!$T$4:$Y$44,6,FALSE))</f>
        <v/>
      </c>
    </row>
    <row r="602" spans="1:14" x14ac:dyDescent="0.25">
      <c r="A602" s="12"/>
      <c r="B602" s="18" t="s">
        <v>784</v>
      </c>
      <c r="C602" s="36" t="s">
        <v>1071</v>
      </c>
      <c r="D602" s="14" t="str">
        <f>IF(ISERROR(VLOOKUP($B602,Lists!$R$4:$S$16,2,FALSE)),"",VLOOKUP($B602,Lists!$R$4:$S$16,2,FALSE))</f>
        <v/>
      </c>
      <c r="E602" s="14" t="s">
        <v>805</v>
      </c>
      <c r="F602" s="14" t="s">
        <v>999</v>
      </c>
      <c r="G602" s="25"/>
      <c r="H602" s="25" t="s">
        <v>1117</v>
      </c>
      <c r="I602" s="92" t="str">
        <f>IF(ISERROR(VLOOKUP($B602&amp;" "&amp;$J602,Lists!$AB$4:$AC$16,2,FALSE)),"",VLOOKUP($B602&amp;" "&amp;$J602,Lists!$AB$4:$AC$16,2,FALSE))</f>
        <v/>
      </c>
      <c r="J602" s="25" t="str">
        <f>IF(ISERROR(VLOOKUP($H602,Lists!$L$4:$M$7,2,FALSE)),"",VLOOKUP($H602,Lists!$L$4:$M$7,2,FALSE))</f>
        <v/>
      </c>
      <c r="K602" s="25" t="str">
        <f t="shared" si="10"/>
        <v/>
      </c>
      <c r="L602" s="85" t="str">
        <f>IF(C602="no",VLOOKUP(B602,Lists!$R$4:$Z$17,9, FALSE),"Please enter details here")</f>
        <v>Please enter details here</v>
      </c>
      <c r="M602" s="36" t="str">
        <f>IF(ISERROR(VLOOKUP($E602,Lists!$T$4:$Y$44,5,FALSE)),"",VLOOKUP($E602,Lists!$T$4:$Y$44,5,FALSE))</f>
        <v/>
      </c>
      <c r="N602" s="36" t="str">
        <f>IF(ISERROR(VLOOKUP($E602,Lists!$T$4:$Y$44,6,FALSE)),"",VLOOKUP($E602,Lists!$T$4:$Y$44,6,FALSE))</f>
        <v/>
      </c>
    </row>
    <row r="603" spans="1:14" x14ac:dyDescent="0.25">
      <c r="A603" s="12"/>
      <c r="B603" s="18" t="s">
        <v>784</v>
      </c>
      <c r="C603" s="36" t="s">
        <v>1071</v>
      </c>
      <c r="D603" s="14" t="str">
        <f>IF(ISERROR(VLOOKUP($B603,Lists!$R$4:$S$16,2,FALSE)),"",VLOOKUP($B603,Lists!$R$4:$S$16,2,FALSE))</f>
        <v/>
      </c>
      <c r="E603" s="14" t="s">
        <v>805</v>
      </c>
      <c r="F603" s="14" t="s">
        <v>999</v>
      </c>
      <c r="G603" s="25"/>
      <c r="H603" s="25" t="s">
        <v>1117</v>
      </c>
      <c r="I603" s="92" t="str">
        <f>IF(ISERROR(VLOOKUP($B603&amp;" "&amp;$J603,Lists!$AB$4:$AC$16,2,FALSE)),"",VLOOKUP($B603&amp;" "&amp;$J603,Lists!$AB$4:$AC$16,2,FALSE))</f>
        <v/>
      </c>
      <c r="J603" s="25" t="str">
        <f>IF(ISERROR(VLOOKUP($H603,Lists!$L$4:$M$7,2,FALSE)),"",VLOOKUP($H603,Lists!$L$4:$M$7,2,FALSE))</f>
        <v/>
      </c>
      <c r="K603" s="25" t="str">
        <f t="shared" si="10"/>
        <v/>
      </c>
      <c r="L603" s="85" t="str">
        <f>IF(C603="no",VLOOKUP(B603,Lists!$R$4:$Z$17,9, FALSE),"Please enter details here")</f>
        <v>Please enter details here</v>
      </c>
      <c r="M603" s="36" t="str">
        <f>IF(ISERROR(VLOOKUP($E603,Lists!$T$4:$Y$44,5,FALSE)),"",VLOOKUP($E603,Lists!$T$4:$Y$44,5,FALSE))</f>
        <v/>
      </c>
      <c r="N603" s="36" t="str">
        <f>IF(ISERROR(VLOOKUP($E603,Lists!$T$4:$Y$44,6,FALSE)),"",VLOOKUP($E603,Lists!$T$4:$Y$44,6,FALSE))</f>
        <v/>
      </c>
    </row>
    <row r="604" spans="1:14" x14ac:dyDescent="0.25">
      <c r="A604" s="12"/>
      <c r="B604" s="18" t="s">
        <v>784</v>
      </c>
      <c r="C604" s="36" t="s">
        <v>1071</v>
      </c>
      <c r="D604" s="14" t="str">
        <f>IF(ISERROR(VLOOKUP($B604,Lists!$R$4:$S$16,2,FALSE)),"",VLOOKUP($B604,Lists!$R$4:$S$16,2,FALSE))</f>
        <v/>
      </c>
      <c r="E604" s="14" t="s">
        <v>805</v>
      </c>
      <c r="F604" s="14" t="s">
        <v>999</v>
      </c>
      <c r="G604" s="25"/>
      <c r="H604" s="25" t="s">
        <v>1117</v>
      </c>
      <c r="I604" s="92" t="str">
        <f>IF(ISERROR(VLOOKUP($B604&amp;" "&amp;$J604,Lists!$AB$4:$AC$16,2,FALSE)),"",VLOOKUP($B604&amp;" "&amp;$J604,Lists!$AB$4:$AC$16,2,FALSE))</f>
        <v/>
      </c>
      <c r="J604" s="25" t="str">
        <f>IF(ISERROR(VLOOKUP($H604,Lists!$L$4:$M$7,2,FALSE)),"",VLOOKUP($H604,Lists!$L$4:$M$7,2,FALSE))</f>
        <v/>
      </c>
      <c r="K604" s="25" t="str">
        <f t="shared" si="10"/>
        <v/>
      </c>
      <c r="L604" s="85" t="str">
        <f>IF(C604="no",VLOOKUP(B604,Lists!$R$4:$Z$17,9, FALSE),"Please enter details here")</f>
        <v>Please enter details here</v>
      </c>
      <c r="M604" s="36" t="str">
        <f>IF(ISERROR(VLOOKUP($E604,Lists!$T$4:$Y$44,5,FALSE)),"",VLOOKUP($E604,Lists!$T$4:$Y$44,5,FALSE))</f>
        <v/>
      </c>
      <c r="N604" s="36" t="str">
        <f>IF(ISERROR(VLOOKUP($E604,Lists!$T$4:$Y$44,6,FALSE)),"",VLOOKUP($E604,Lists!$T$4:$Y$44,6,FALSE))</f>
        <v/>
      </c>
    </row>
    <row r="605" spans="1:14" x14ac:dyDescent="0.25">
      <c r="A605" s="12"/>
      <c r="B605" s="18" t="s">
        <v>784</v>
      </c>
      <c r="C605" s="36" t="s">
        <v>1071</v>
      </c>
      <c r="D605" s="14" t="str">
        <f>IF(ISERROR(VLOOKUP($B605,Lists!$R$4:$S$16,2,FALSE)),"",VLOOKUP($B605,Lists!$R$4:$S$16,2,FALSE))</f>
        <v/>
      </c>
      <c r="E605" s="14" t="s">
        <v>805</v>
      </c>
      <c r="F605" s="14" t="s">
        <v>999</v>
      </c>
      <c r="G605" s="25"/>
      <c r="H605" s="25" t="s">
        <v>1117</v>
      </c>
      <c r="I605" s="92" t="str">
        <f>IF(ISERROR(VLOOKUP($B605&amp;" "&amp;$J605,Lists!$AB$4:$AC$16,2,FALSE)),"",VLOOKUP($B605&amp;" "&amp;$J605,Lists!$AB$4:$AC$16,2,FALSE))</f>
        <v/>
      </c>
      <c r="J605" s="25" t="str">
        <f>IF(ISERROR(VLOOKUP($H605,Lists!$L$4:$M$7,2,FALSE)),"",VLOOKUP($H605,Lists!$L$4:$M$7,2,FALSE))</f>
        <v/>
      </c>
      <c r="K605" s="25" t="str">
        <f t="shared" si="10"/>
        <v/>
      </c>
      <c r="L605" s="85" t="str">
        <f>IF(C605="no",VLOOKUP(B605,Lists!$R$4:$Z$17,9, FALSE),"Please enter details here")</f>
        <v>Please enter details here</v>
      </c>
      <c r="M605" s="36" t="str">
        <f>IF(ISERROR(VLOOKUP($E605,Lists!$T$4:$Y$44,5,FALSE)),"",VLOOKUP($E605,Lists!$T$4:$Y$44,5,FALSE))</f>
        <v/>
      </c>
      <c r="N605" s="36" t="str">
        <f>IF(ISERROR(VLOOKUP($E605,Lists!$T$4:$Y$44,6,FALSE)),"",VLOOKUP($E605,Lists!$T$4:$Y$44,6,FALSE))</f>
        <v/>
      </c>
    </row>
    <row r="606" spans="1:14" x14ac:dyDescent="0.25">
      <c r="A606" s="12"/>
      <c r="B606" s="18" t="s">
        <v>784</v>
      </c>
      <c r="C606" s="36" t="s">
        <v>1071</v>
      </c>
      <c r="D606" s="14" t="str">
        <f>IF(ISERROR(VLOOKUP($B606,Lists!$R$4:$S$16,2,FALSE)),"",VLOOKUP($B606,Lists!$R$4:$S$16,2,FALSE))</f>
        <v/>
      </c>
      <c r="E606" s="14" t="s">
        <v>805</v>
      </c>
      <c r="F606" s="14" t="s">
        <v>999</v>
      </c>
      <c r="G606" s="25"/>
      <c r="H606" s="25" t="s">
        <v>1117</v>
      </c>
      <c r="I606" s="92" t="str">
        <f>IF(ISERROR(VLOOKUP($B606&amp;" "&amp;$J606,Lists!$AB$4:$AC$16,2,FALSE)),"",VLOOKUP($B606&amp;" "&amp;$J606,Lists!$AB$4:$AC$16,2,FALSE))</f>
        <v/>
      </c>
      <c r="J606" s="25" t="str">
        <f>IF(ISERROR(VLOOKUP($H606,Lists!$L$4:$M$7,2,FALSE)),"",VLOOKUP($H606,Lists!$L$4:$M$7,2,FALSE))</f>
        <v/>
      </c>
      <c r="K606" s="25" t="str">
        <f t="shared" si="10"/>
        <v/>
      </c>
      <c r="L606" s="85" t="str">
        <f>IF(C606="no",VLOOKUP(B606,Lists!$R$4:$Z$17,9, FALSE),"Please enter details here")</f>
        <v>Please enter details here</v>
      </c>
      <c r="M606" s="36" t="str">
        <f>IF(ISERROR(VLOOKUP($E606,Lists!$T$4:$Y$44,5,FALSE)),"",VLOOKUP($E606,Lists!$T$4:$Y$44,5,FALSE))</f>
        <v/>
      </c>
      <c r="N606" s="36" t="str">
        <f>IF(ISERROR(VLOOKUP($E606,Lists!$T$4:$Y$44,6,FALSE)),"",VLOOKUP($E606,Lists!$T$4:$Y$44,6,FALSE))</f>
        <v/>
      </c>
    </row>
    <row r="607" spans="1:14" x14ac:dyDescent="0.25">
      <c r="A607" s="12"/>
      <c r="B607" s="18" t="s">
        <v>784</v>
      </c>
      <c r="C607" s="36" t="s">
        <v>1071</v>
      </c>
      <c r="D607" s="14" t="str">
        <f>IF(ISERROR(VLOOKUP($B607,Lists!$R$4:$S$16,2,FALSE)),"",VLOOKUP($B607,Lists!$R$4:$S$16,2,FALSE))</f>
        <v/>
      </c>
      <c r="E607" s="14" t="s">
        <v>805</v>
      </c>
      <c r="F607" s="14" t="s">
        <v>999</v>
      </c>
      <c r="G607" s="25"/>
      <c r="H607" s="25" t="s">
        <v>1117</v>
      </c>
      <c r="I607" s="92" t="str">
        <f>IF(ISERROR(VLOOKUP($B607&amp;" "&amp;$J607,Lists!$AB$4:$AC$16,2,FALSE)),"",VLOOKUP($B607&amp;" "&amp;$J607,Lists!$AB$4:$AC$16,2,FALSE))</f>
        <v/>
      </c>
      <c r="J607" s="25" t="str">
        <f>IF(ISERROR(VLOOKUP($H607,Lists!$L$4:$M$7,2,FALSE)),"",VLOOKUP($H607,Lists!$L$4:$M$7,2,FALSE))</f>
        <v/>
      </c>
      <c r="K607" s="25" t="str">
        <f t="shared" si="10"/>
        <v/>
      </c>
      <c r="L607" s="85" t="str">
        <f>IF(C607="no",VLOOKUP(B607,Lists!$R$4:$Z$17,9, FALSE),"Please enter details here")</f>
        <v>Please enter details here</v>
      </c>
      <c r="M607" s="36" t="str">
        <f>IF(ISERROR(VLOOKUP($E607,Lists!$T$4:$Y$44,5,FALSE)),"",VLOOKUP($E607,Lists!$T$4:$Y$44,5,FALSE))</f>
        <v/>
      </c>
      <c r="N607" s="36" t="str">
        <f>IF(ISERROR(VLOOKUP($E607,Lists!$T$4:$Y$44,6,FALSE)),"",VLOOKUP($E607,Lists!$T$4:$Y$44,6,FALSE))</f>
        <v/>
      </c>
    </row>
    <row r="608" spans="1:14" x14ac:dyDescent="0.25">
      <c r="A608" s="12"/>
      <c r="B608" s="18" t="s">
        <v>784</v>
      </c>
      <c r="C608" s="36" t="s">
        <v>1071</v>
      </c>
      <c r="D608" s="14" t="str">
        <f>IF(ISERROR(VLOOKUP($B608,Lists!$R$4:$S$16,2,FALSE)),"",VLOOKUP($B608,Lists!$R$4:$S$16,2,FALSE))</f>
        <v/>
      </c>
      <c r="E608" s="14" t="s">
        <v>805</v>
      </c>
      <c r="F608" s="14" t="s">
        <v>999</v>
      </c>
      <c r="G608" s="25"/>
      <c r="H608" s="25" t="s">
        <v>1117</v>
      </c>
      <c r="I608" s="92" t="str">
        <f>IF(ISERROR(VLOOKUP($B608&amp;" "&amp;$J608,Lists!$AB$4:$AC$16,2,FALSE)),"",VLOOKUP($B608&amp;" "&amp;$J608,Lists!$AB$4:$AC$16,2,FALSE))</f>
        <v/>
      </c>
      <c r="J608" s="25" t="str">
        <f>IF(ISERROR(VLOOKUP($H608,Lists!$L$4:$M$7,2,FALSE)),"",VLOOKUP($H608,Lists!$L$4:$M$7,2,FALSE))</f>
        <v/>
      </c>
      <c r="K608" s="25" t="str">
        <f t="shared" si="10"/>
        <v/>
      </c>
      <c r="L608" s="85" t="str">
        <f>IF(C608="no",VLOOKUP(B608,Lists!$R$4:$Z$17,9, FALSE),"Please enter details here")</f>
        <v>Please enter details here</v>
      </c>
      <c r="M608" s="36" t="str">
        <f>IF(ISERROR(VLOOKUP($E608,Lists!$T$4:$Y$44,5,FALSE)),"",VLOOKUP($E608,Lists!$T$4:$Y$44,5,FALSE))</f>
        <v/>
      </c>
      <c r="N608" s="36" t="str">
        <f>IF(ISERROR(VLOOKUP($E608,Lists!$T$4:$Y$44,6,FALSE)),"",VLOOKUP($E608,Lists!$T$4:$Y$44,6,FALSE))</f>
        <v/>
      </c>
    </row>
    <row r="609" spans="1:14" x14ac:dyDescent="0.25">
      <c r="A609" s="12"/>
      <c r="B609" s="18" t="s">
        <v>784</v>
      </c>
      <c r="C609" s="36" t="s">
        <v>1071</v>
      </c>
      <c r="D609" s="14" t="str">
        <f>IF(ISERROR(VLOOKUP($B609,Lists!$R$4:$S$16,2,FALSE)),"",VLOOKUP($B609,Lists!$R$4:$S$16,2,FALSE))</f>
        <v/>
      </c>
      <c r="E609" s="14" t="s">
        <v>805</v>
      </c>
      <c r="F609" s="14" t="s">
        <v>999</v>
      </c>
      <c r="G609" s="25"/>
      <c r="H609" s="25" t="s">
        <v>1117</v>
      </c>
      <c r="I609" s="92" t="str">
        <f>IF(ISERROR(VLOOKUP($B609&amp;" "&amp;$J609,Lists!$AB$4:$AC$16,2,FALSE)),"",VLOOKUP($B609&amp;" "&amp;$J609,Lists!$AB$4:$AC$16,2,FALSE))</f>
        <v/>
      </c>
      <c r="J609" s="25" t="str">
        <f>IF(ISERROR(VLOOKUP($H609,Lists!$L$4:$M$7,2,FALSE)),"",VLOOKUP($H609,Lists!$L$4:$M$7,2,FALSE))</f>
        <v/>
      </c>
      <c r="K609" s="25" t="str">
        <f t="shared" si="10"/>
        <v/>
      </c>
      <c r="L609" s="85" t="str">
        <f>IF(C609="no",VLOOKUP(B609,Lists!$R$4:$Z$17,9, FALSE),"Please enter details here")</f>
        <v>Please enter details here</v>
      </c>
      <c r="M609" s="36" t="str">
        <f>IF(ISERROR(VLOOKUP($E609,Lists!$T$4:$Y$44,5,FALSE)),"",VLOOKUP($E609,Lists!$T$4:$Y$44,5,FALSE))</f>
        <v/>
      </c>
      <c r="N609" s="36" t="str">
        <f>IF(ISERROR(VLOOKUP($E609,Lists!$T$4:$Y$44,6,FALSE)),"",VLOOKUP($E609,Lists!$T$4:$Y$44,6,FALSE))</f>
        <v/>
      </c>
    </row>
    <row r="610" spans="1:14" x14ac:dyDescent="0.25">
      <c r="A610" s="12"/>
      <c r="B610" s="18" t="s">
        <v>784</v>
      </c>
      <c r="C610" s="36" t="s">
        <v>1071</v>
      </c>
      <c r="D610" s="14" t="str">
        <f>IF(ISERROR(VLOOKUP($B610,Lists!$R$4:$S$16,2,FALSE)),"",VLOOKUP($B610,Lists!$R$4:$S$16,2,FALSE))</f>
        <v/>
      </c>
      <c r="E610" s="14" t="s">
        <v>805</v>
      </c>
      <c r="F610" s="14" t="s">
        <v>999</v>
      </c>
      <c r="G610" s="25"/>
      <c r="H610" s="25" t="s">
        <v>1117</v>
      </c>
      <c r="I610" s="92" t="str">
        <f>IF(ISERROR(VLOOKUP($B610&amp;" "&amp;$J610,Lists!$AB$4:$AC$16,2,FALSE)),"",VLOOKUP($B610&amp;" "&amp;$J610,Lists!$AB$4:$AC$16,2,FALSE))</f>
        <v/>
      </c>
      <c r="J610" s="25" t="str">
        <f>IF(ISERROR(VLOOKUP($H610,Lists!$L$4:$M$7,2,FALSE)),"",VLOOKUP($H610,Lists!$L$4:$M$7,2,FALSE))</f>
        <v/>
      </c>
      <c r="K610" s="25" t="str">
        <f t="shared" si="10"/>
        <v/>
      </c>
      <c r="L610" s="85" t="str">
        <f>IF(C610="no",VLOOKUP(B610,Lists!$R$4:$Z$17,9, FALSE),"Please enter details here")</f>
        <v>Please enter details here</v>
      </c>
      <c r="M610" s="36" t="str">
        <f>IF(ISERROR(VLOOKUP($E610,Lists!$T$4:$Y$44,5,FALSE)),"",VLOOKUP($E610,Lists!$T$4:$Y$44,5,FALSE))</f>
        <v/>
      </c>
      <c r="N610" s="36" t="str">
        <f>IF(ISERROR(VLOOKUP($E610,Lists!$T$4:$Y$44,6,FALSE)),"",VLOOKUP($E610,Lists!$T$4:$Y$44,6,FALSE))</f>
        <v/>
      </c>
    </row>
    <row r="611" spans="1:14" x14ac:dyDescent="0.25">
      <c r="A611" s="12"/>
      <c r="B611" s="18" t="s">
        <v>784</v>
      </c>
      <c r="C611" s="36" t="s">
        <v>1071</v>
      </c>
      <c r="D611" s="14" t="str">
        <f>IF(ISERROR(VLOOKUP($B611,Lists!$R$4:$S$16,2,FALSE)),"",VLOOKUP($B611,Lists!$R$4:$S$16,2,FALSE))</f>
        <v/>
      </c>
      <c r="E611" s="14" t="s">
        <v>805</v>
      </c>
      <c r="F611" s="14" t="s">
        <v>999</v>
      </c>
      <c r="G611" s="25"/>
      <c r="H611" s="25" t="s">
        <v>1117</v>
      </c>
      <c r="I611" s="92" t="str">
        <f>IF(ISERROR(VLOOKUP($B611&amp;" "&amp;$J611,Lists!$AB$4:$AC$16,2,FALSE)),"",VLOOKUP($B611&amp;" "&amp;$J611,Lists!$AB$4:$AC$16,2,FALSE))</f>
        <v/>
      </c>
      <c r="J611" s="25" t="str">
        <f>IF(ISERROR(VLOOKUP($H611,Lists!$L$4:$M$7,2,FALSE)),"",VLOOKUP($H611,Lists!$L$4:$M$7,2,FALSE))</f>
        <v/>
      </c>
      <c r="K611" s="25" t="str">
        <f t="shared" si="10"/>
        <v/>
      </c>
      <c r="L611" s="85" t="str">
        <f>IF(C611="no",VLOOKUP(B611,Lists!$R$4:$Z$17,9, FALSE),"Please enter details here")</f>
        <v>Please enter details here</v>
      </c>
      <c r="M611" s="36" t="str">
        <f>IF(ISERROR(VLOOKUP($E611,Lists!$T$4:$Y$44,5,FALSE)),"",VLOOKUP($E611,Lists!$T$4:$Y$44,5,FALSE))</f>
        <v/>
      </c>
      <c r="N611" s="36" t="str">
        <f>IF(ISERROR(VLOOKUP($E611,Lists!$T$4:$Y$44,6,FALSE)),"",VLOOKUP($E611,Lists!$T$4:$Y$44,6,FALSE))</f>
        <v/>
      </c>
    </row>
    <row r="612" spans="1:14" x14ac:dyDescent="0.25">
      <c r="A612" s="12"/>
      <c r="B612" s="18" t="s">
        <v>784</v>
      </c>
      <c r="C612" s="36" t="s">
        <v>1071</v>
      </c>
      <c r="D612" s="14" t="str">
        <f>IF(ISERROR(VLOOKUP($B612,Lists!$R$4:$S$16,2,FALSE)),"",VLOOKUP($B612,Lists!$R$4:$S$16,2,FALSE))</f>
        <v/>
      </c>
      <c r="E612" s="14" t="s">
        <v>805</v>
      </c>
      <c r="F612" s="14" t="s">
        <v>999</v>
      </c>
      <c r="G612" s="25"/>
      <c r="H612" s="25" t="s">
        <v>1117</v>
      </c>
      <c r="I612" s="92" t="str">
        <f>IF(ISERROR(VLOOKUP($B612&amp;" "&amp;$J612,Lists!$AB$4:$AC$16,2,FALSE)),"",VLOOKUP($B612&amp;" "&amp;$J612,Lists!$AB$4:$AC$16,2,FALSE))</f>
        <v/>
      </c>
      <c r="J612" s="25" t="str">
        <f>IF(ISERROR(VLOOKUP($H612,Lists!$L$4:$M$7,2,FALSE)),"",VLOOKUP($H612,Lists!$L$4:$M$7,2,FALSE))</f>
        <v/>
      </c>
      <c r="K612" s="25" t="str">
        <f t="shared" si="10"/>
        <v/>
      </c>
      <c r="L612" s="85" t="str">
        <f>IF(C612="no",VLOOKUP(B612,Lists!$R$4:$Z$17,9, FALSE),"Please enter details here")</f>
        <v>Please enter details here</v>
      </c>
      <c r="M612" s="36" t="str">
        <f>IF(ISERROR(VLOOKUP($E612,Lists!$T$4:$Y$44,5,FALSE)),"",VLOOKUP($E612,Lists!$T$4:$Y$44,5,FALSE))</f>
        <v/>
      </c>
      <c r="N612" s="36" t="str">
        <f>IF(ISERROR(VLOOKUP($E612,Lists!$T$4:$Y$44,6,FALSE)),"",VLOOKUP($E612,Lists!$T$4:$Y$44,6,FALSE))</f>
        <v/>
      </c>
    </row>
    <row r="613" spans="1:14" x14ac:dyDescent="0.25">
      <c r="A613" s="12"/>
      <c r="B613" s="18" t="s">
        <v>784</v>
      </c>
      <c r="C613" s="36" t="s">
        <v>1071</v>
      </c>
      <c r="D613" s="14" t="str">
        <f>IF(ISERROR(VLOOKUP($B613,Lists!$R$4:$S$16,2,FALSE)),"",VLOOKUP($B613,Lists!$R$4:$S$16,2,FALSE))</f>
        <v/>
      </c>
      <c r="E613" s="14" t="s">
        <v>805</v>
      </c>
      <c r="F613" s="14" t="s">
        <v>999</v>
      </c>
      <c r="G613" s="25"/>
      <c r="H613" s="25" t="s">
        <v>1117</v>
      </c>
      <c r="I613" s="92" t="str">
        <f>IF(ISERROR(VLOOKUP($B613&amp;" "&amp;$J613,Lists!$AB$4:$AC$16,2,FALSE)),"",VLOOKUP($B613&amp;" "&amp;$J613,Lists!$AB$4:$AC$16,2,FALSE))</f>
        <v/>
      </c>
      <c r="J613" s="25" t="str">
        <f>IF(ISERROR(VLOOKUP($H613,Lists!$L$4:$M$7,2,FALSE)),"",VLOOKUP($H613,Lists!$L$4:$M$7,2,FALSE))</f>
        <v/>
      </c>
      <c r="K613" s="25" t="str">
        <f t="shared" si="10"/>
        <v/>
      </c>
      <c r="L613" s="85" t="str">
        <f>IF(C613="no",VLOOKUP(B613,Lists!$R$4:$Z$17,9, FALSE),"Please enter details here")</f>
        <v>Please enter details here</v>
      </c>
      <c r="M613" s="36" t="str">
        <f>IF(ISERROR(VLOOKUP($E613,Lists!$T$4:$Y$44,5,FALSE)),"",VLOOKUP($E613,Lists!$T$4:$Y$44,5,FALSE))</f>
        <v/>
      </c>
      <c r="N613" s="36" t="str">
        <f>IF(ISERROR(VLOOKUP($E613,Lists!$T$4:$Y$44,6,FALSE)),"",VLOOKUP($E613,Lists!$T$4:$Y$44,6,FALSE))</f>
        <v/>
      </c>
    </row>
    <row r="614" spans="1:14" x14ac:dyDescent="0.25">
      <c r="A614" s="12"/>
      <c r="B614" s="18" t="s">
        <v>784</v>
      </c>
      <c r="C614" s="36" t="s">
        <v>1071</v>
      </c>
      <c r="D614" s="14" t="str">
        <f>IF(ISERROR(VLOOKUP($B614,Lists!$R$4:$S$16,2,FALSE)),"",VLOOKUP($B614,Lists!$R$4:$S$16,2,FALSE))</f>
        <v/>
      </c>
      <c r="E614" s="14" t="s">
        <v>805</v>
      </c>
      <c r="F614" s="14" t="s">
        <v>999</v>
      </c>
      <c r="G614" s="25"/>
      <c r="H614" s="25" t="s">
        <v>1117</v>
      </c>
      <c r="I614" s="92" t="str">
        <f>IF(ISERROR(VLOOKUP($B614&amp;" "&amp;$J614,Lists!$AB$4:$AC$16,2,FALSE)),"",VLOOKUP($B614&amp;" "&amp;$J614,Lists!$AB$4:$AC$16,2,FALSE))</f>
        <v/>
      </c>
      <c r="J614" s="25" t="str">
        <f>IF(ISERROR(VLOOKUP($H614,Lists!$L$4:$M$7,2,FALSE)),"",VLOOKUP($H614,Lists!$L$4:$M$7,2,FALSE))</f>
        <v/>
      </c>
      <c r="K614" s="25" t="str">
        <f t="shared" si="10"/>
        <v/>
      </c>
      <c r="L614" s="85" t="str">
        <f>IF(C614="no",VLOOKUP(B614,Lists!$R$4:$Z$17,9, FALSE),"Please enter details here")</f>
        <v>Please enter details here</v>
      </c>
      <c r="M614" s="36" t="str">
        <f>IF(ISERROR(VLOOKUP($E614,Lists!$T$4:$Y$44,5,FALSE)),"",VLOOKUP($E614,Lists!$T$4:$Y$44,5,FALSE))</f>
        <v/>
      </c>
      <c r="N614" s="36" t="str">
        <f>IF(ISERROR(VLOOKUP($E614,Lists!$T$4:$Y$44,6,FALSE)),"",VLOOKUP($E614,Lists!$T$4:$Y$44,6,FALSE))</f>
        <v/>
      </c>
    </row>
    <row r="615" spans="1:14" x14ac:dyDescent="0.25">
      <c r="A615" s="12"/>
      <c r="B615" s="18" t="s">
        <v>784</v>
      </c>
      <c r="C615" s="36" t="s">
        <v>1071</v>
      </c>
      <c r="D615" s="14" t="str">
        <f>IF(ISERROR(VLOOKUP($B615,Lists!$R$4:$S$16,2,FALSE)),"",VLOOKUP($B615,Lists!$R$4:$S$16,2,FALSE))</f>
        <v/>
      </c>
      <c r="E615" s="14" t="s">
        <v>805</v>
      </c>
      <c r="F615" s="14" t="s">
        <v>999</v>
      </c>
      <c r="G615" s="25"/>
      <c r="H615" s="25" t="s">
        <v>1117</v>
      </c>
      <c r="I615" s="92" t="str">
        <f>IF(ISERROR(VLOOKUP($B615&amp;" "&amp;$J615,Lists!$AB$4:$AC$16,2,FALSE)),"",VLOOKUP($B615&amp;" "&amp;$J615,Lists!$AB$4:$AC$16,2,FALSE))</f>
        <v/>
      </c>
      <c r="J615" s="25" t="str">
        <f>IF(ISERROR(VLOOKUP($H615,Lists!$L$4:$M$7,2,FALSE)),"",VLOOKUP($H615,Lists!$L$4:$M$7,2,FALSE))</f>
        <v/>
      </c>
      <c r="K615" s="25" t="str">
        <f t="shared" si="10"/>
        <v/>
      </c>
      <c r="L615" s="85" t="str">
        <f>IF(C615="no",VLOOKUP(B615,Lists!$R$4:$Z$17,9, FALSE),"Please enter details here")</f>
        <v>Please enter details here</v>
      </c>
      <c r="M615" s="36" t="str">
        <f>IF(ISERROR(VLOOKUP($E615,Lists!$T$4:$Y$44,5,FALSE)),"",VLOOKUP($E615,Lists!$T$4:$Y$44,5,FALSE))</f>
        <v/>
      </c>
      <c r="N615" s="36" t="str">
        <f>IF(ISERROR(VLOOKUP($E615,Lists!$T$4:$Y$44,6,FALSE)),"",VLOOKUP($E615,Lists!$T$4:$Y$44,6,FALSE))</f>
        <v/>
      </c>
    </row>
    <row r="616" spans="1:14" x14ac:dyDescent="0.25">
      <c r="A616" s="12"/>
      <c r="B616" s="18" t="s">
        <v>784</v>
      </c>
      <c r="C616" s="36" t="s">
        <v>1071</v>
      </c>
      <c r="D616" s="14" t="str">
        <f>IF(ISERROR(VLOOKUP($B616,Lists!$R$4:$S$16,2,FALSE)),"",VLOOKUP($B616,Lists!$R$4:$S$16,2,FALSE))</f>
        <v/>
      </c>
      <c r="E616" s="14" t="s">
        <v>805</v>
      </c>
      <c r="F616" s="14" t="s">
        <v>999</v>
      </c>
      <c r="G616" s="25"/>
      <c r="H616" s="25" t="s">
        <v>1117</v>
      </c>
      <c r="I616" s="92" t="str">
        <f>IF(ISERROR(VLOOKUP($B616&amp;" "&amp;$J616,Lists!$AB$4:$AC$16,2,FALSE)),"",VLOOKUP($B616&amp;" "&amp;$J616,Lists!$AB$4:$AC$16,2,FALSE))</f>
        <v/>
      </c>
      <c r="J616" s="25" t="str">
        <f>IF(ISERROR(VLOOKUP($H616,Lists!$L$4:$M$7,2,FALSE)),"",VLOOKUP($H616,Lists!$L$4:$M$7,2,FALSE))</f>
        <v/>
      </c>
      <c r="K616" s="25" t="str">
        <f t="shared" si="10"/>
        <v/>
      </c>
      <c r="L616" s="85" t="str">
        <f>IF(C616="no",VLOOKUP(B616,Lists!$R$4:$Z$17,9, FALSE),"Please enter details here")</f>
        <v>Please enter details here</v>
      </c>
      <c r="M616" s="36" t="str">
        <f>IF(ISERROR(VLOOKUP($E616,Lists!$T$4:$Y$44,5,FALSE)),"",VLOOKUP($E616,Lists!$T$4:$Y$44,5,FALSE))</f>
        <v/>
      </c>
      <c r="N616" s="36" t="str">
        <f>IF(ISERROR(VLOOKUP($E616,Lists!$T$4:$Y$44,6,FALSE)),"",VLOOKUP($E616,Lists!$T$4:$Y$44,6,FALSE))</f>
        <v/>
      </c>
    </row>
    <row r="617" spans="1:14" x14ac:dyDescent="0.25">
      <c r="A617" s="12"/>
      <c r="B617" s="18" t="s">
        <v>784</v>
      </c>
      <c r="C617" s="36" t="s">
        <v>1071</v>
      </c>
      <c r="D617" s="14" t="str">
        <f>IF(ISERROR(VLOOKUP($B617,Lists!$R$4:$S$16,2,FALSE)),"",VLOOKUP($B617,Lists!$R$4:$S$16,2,FALSE))</f>
        <v/>
      </c>
      <c r="E617" s="14" t="s">
        <v>805</v>
      </c>
      <c r="F617" s="14" t="s">
        <v>999</v>
      </c>
      <c r="G617" s="25"/>
      <c r="H617" s="25" t="s">
        <v>1117</v>
      </c>
      <c r="I617" s="92" t="str">
        <f>IF(ISERROR(VLOOKUP($B617&amp;" "&amp;$J617,Lists!$AB$4:$AC$16,2,FALSE)),"",VLOOKUP($B617&amp;" "&amp;$J617,Lists!$AB$4:$AC$16,2,FALSE))</f>
        <v/>
      </c>
      <c r="J617" s="25" t="str">
        <f>IF(ISERROR(VLOOKUP($H617,Lists!$L$4:$M$7,2,FALSE)),"",VLOOKUP($H617,Lists!$L$4:$M$7,2,FALSE))</f>
        <v/>
      </c>
      <c r="K617" s="25" t="str">
        <f t="shared" si="10"/>
        <v/>
      </c>
      <c r="L617" s="85" t="str">
        <f>IF(C617="no",VLOOKUP(B617,Lists!$R$4:$Z$17,9, FALSE),"Please enter details here")</f>
        <v>Please enter details here</v>
      </c>
      <c r="M617" s="36" t="str">
        <f>IF(ISERROR(VLOOKUP($E617,Lists!$T$4:$Y$44,5,FALSE)),"",VLOOKUP($E617,Lists!$T$4:$Y$44,5,FALSE))</f>
        <v/>
      </c>
      <c r="N617" s="36" t="str">
        <f>IF(ISERROR(VLOOKUP($E617,Lists!$T$4:$Y$44,6,FALSE)),"",VLOOKUP($E617,Lists!$T$4:$Y$44,6,FALSE))</f>
        <v/>
      </c>
    </row>
    <row r="618" spans="1:14" x14ac:dyDescent="0.25">
      <c r="A618" s="12"/>
      <c r="B618" s="18" t="s">
        <v>784</v>
      </c>
      <c r="C618" s="36" t="s">
        <v>1071</v>
      </c>
      <c r="D618" s="14" t="str">
        <f>IF(ISERROR(VLOOKUP($B618,Lists!$R$4:$S$16,2,FALSE)),"",VLOOKUP($B618,Lists!$R$4:$S$16,2,FALSE))</f>
        <v/>
      </c>
      <c r="E618" s="14" t="s">
        <v>805</v>
      </c>
      <c r="F618" s="14" t="s">
        <v>999</v>
      </c>
      <c r="G618" s="25"/>
      <c r="H618" s="25" t="s">
        <v>1117</v>
      </c>
      <c r="I618" s="92" t="str">
        <f>IF(ISERROR(VLOOKUP($B618&amp;" "&amp;$J618,Lists!$AB$4:$AC$16,2,FALSE)),"",VLOOKUP($B618&amp;" "&amp;$J618,Lists!$AB$4:$AC$16,2,FALSE))</f>
        <v/>
      </c>
      <c r="J618" s="25" t="str">
        <f>IF(ISERROR(VLOOKUP($H618,Lists!$L$4:$M$7,2,FALSE)),"",VLOOKUP($H618,Lists!$L$4:$M$7,2,FALSE))</f>
        <v/>
      </c>
      <c r="K618" s="25" t="str">
        <f t="shared" si="10"/>
        <v/>
      </c>
      <c r="L618" s="85" t="str">
        <f>IF(C618="no",VLOOKUP(B618,Lists!$R$4:$Z$17,9, FALSE),"Please enter details here")</f>
        <v>Please enter details here</v>
      </c>
      <c r="M618" s="36" t="str">
        <f>IF(ISERROR(VLOOKUP($E618,Lists!$T$4:$Y$44,5,FALSE)),"",VLOOKUP($E618,Lists!$T$4:$Y$44,5,FALSE))</f>
        <v/>
      </c>
      <c r="N618" s="36" t="str">
        <f>IF(ISERROR(VLOOKUP($E618,Lists!$T$4:$Y$44,6,FALSE)),"",VLOOKUP($E618,Lists!$T$4:$Y$44,6,FALSE))</f>
        <v/>
      </c>
    </row>
    <row r="619" spans="1:14" x14ac:dyDescent="0.25">
      <c r="A619" s="12"/>
      <c r="B619" s="18" t="s">
        <v>784</v>
      </c>
      <c r="C619" s="36" t="s">
        <v>1071</v>
      </c>
      <c r="D619" s="14" t="str">
        <f>IF(ISERROR(VLOOKUP($B619,Lists!$R$4:$S$16,2,FALSE)),"",VLOOKUP($B619,Lists!$R$4:$S$16,2,FALSE))</f>
        <v/>
      </c>
      <c r="E619" s="14" t="s">
        <v>805</v>
      </c>
      <c r="F619" s="14" t="s">
        <v>999</v>
      </c>
      <c r="G619" s="25"/>
      <c r="H619" s="25" t="s">
        <v>1117</v>
      </c>
      <c r="I619" s="92" t="str">
        <f>IF(ISERROR(VLOOKUP($B619&amp;" "&amp;$J619,Lists!$AB$4:$AC$16,2,FALSE)),"",VLOOKUP($B619&amp;" "&amp;$J619,Lists!$AB$4:$AC$16,2,FALSE))</f>
        <v/>
      </c>
      <c r="J619" s="25" t="str">
        <f>IF(ISERROR(VLOOKUP($H619,Lists!$L$4:$M$7,2,FALSE)),"",VLOOKUP($H619,Lists!$L$4:$M$7,2,FALSE))</f>
        <v/>
      </c>
      <c r="K619" s="25" t="str">
        <f t="shared" si="10"/>
        <v/>
      </c>
      <c r="L619" s="85" t="str">
        <f>IF(C619="no",VLOOKUP(B619,Lists!$R$4:$Z$17,9, FALSE),"Please enter details here")</f>
        <v>Please enter details here</v>
      </c>
      <c r="M619" s="36" t="str">
        <f>IF(ISERROR(VLOOKUP($E619,Lists!$T$4:$Y$44,5,FALSE)),"",VLOOKUP($E619,Lists!$T$4:$Y$44,5,FALSE))</f>
        <v/>
      </c>
      <c r="N619" s="36" t="str">
        <f>IF(ISERROR(VLOOKUP($E619,Lists!$T$4:$Y$44,6,FALSE)),"",VLOOKUP($E619,Lists!$T$4:$Y$44,6,FALSE))</f>
        <v/>
      </c>
    </row>
    <row r="620" spans="1:14" x14ac:dyDescent="0.25">
      <c r="A620" s="12"/>
      <c r="B620" s="18" t="s">
        <v>784</v>
      </c>
      <c r="C620" s="36" t="s">
        <v>1071</v>
      </c>
      <c r="D620" s="14" t="str">
        <f>IF(ISERROR(VLOOKUP($B620,Lists!$R$4:$S$16,2,FALSE)),"",VLOOKUP($B620,Lists!$R$4:$S$16,2,FALSE))</f>
        <v/>
      </c>
      <c r="E620" s="14" t="s">
        <v>805</v>
      </c>
      <c r="F620" s="14" t="s">
        <v>999</v>
      </c>
      <c r="G620" s="25"/>
      <c r="H620" s="25" t="s">
        <v>1117</v>
      </c>
      <c r="I620" s="92" t="str">
        <f>IF(ISERROR(VLOOKUP($B620&amp;" "&amp;$J620,Lists!$AB$4:$AC$16,2,FALSE)),"",VLOOKUP($B620&amp;" "&amp;$J620,Lists!$AB$4:$AC$16,2,FALSE))</f>
        <v/>
      </c>
      <c r="J620" s="25" t="str">
        <f>IF(ISERROR(VLOOKUP($H620,Lists!$L$4:$M$7,2,FALSE)),"",VLOOKUP($H620,Lists!$L$4:$M$7,2,FALSE))</f>
        <v/>
      </c>
      <c r="K620" s="25" t="str">
        <f t="shared" si="10"/>
        <v/>
      </c>
      <c r="L620" s="85" t="str">
        <f>IF(C620="no",VLOOKUP(B620,Lists!$R$4:$Z$17,9, FALSE),"Please enter details here")</f>
        <v>Please enter details here</v>
      </c>
      <c r="M620" s="36" t="str">
        <f>IF(ISERROR(VLOOKUP($E620,Lists!$T$4:$Y$44,5,FALSE)),"",VLOOKUP($E620,Lists!$T$4:$Y$44,5,FALSE))</f>
        <v/>
      </c>
      <c r="N620" s="36" t="str">
        <f>IF(ISERROR(VLOOKUP($E620,Lists!$T$4:$Y$44,6,FALSE)),"",VLOOKUP($E620,Lists!$T$4:$Y$44,6,FALSE))</f>
        <v/>
      </c>
    </row>
    <row r="621" spans="1:14" x14ac:dyDescent="0.25">
      <c r="A621" s="12"/>
      <c r="B621" s="18" t="s">
        <v>784</v>
      </c>
      <c r="C621" s="36" t="s">
        <v>1071</v>
      </c>
      <c r="D621" s="14" t="str">
        <f>IF(ISERROR(VLOOKUP($B621,Lists!$R$4:$S$16,2,FALSE)),"",VLOOKUP($B621,Lists!$R$4:$S$16,2,FALSE))</f>
        <v/>
      </c>
      <c r="E621" s="14" t="s">
        <v>805</v>
      </c>
      <c r="F621" s="14" t="s">
        <v>999</v>
      </c>
      <c r="G621" s="25"/>
      <c r="H621" s="25" t="s">
        <v>1117</v>
      </c>
      <c r="I621" s="92" t="str">
        <f>IF(ISERROR(VLOOKUP($B621&amp;" "&amp;$J621,Lists!$AB$4:$AC$16,2,FALSE)),"",VLOOKUP($B621&amp;" "&amp;$J621,Lists!$AB$4:$AC$16,2,FALSE))</f>
        <v/>
      </c>
      <c r="J621" s="25" t="str">
        <f>IF(ISERROR(VLOOKUP($H621,Lists!$L$4:$M$7,2,FALSE)),"",VLOOKUP($H621,Lists!$L$4:$M$7,2,FALSE))</f>
        <v/>
      </c>
      <c r="K621" s="25" t="str">
        <f t="shared" si="10"/>
        <v/>
      </c>
      <c r="L621" s="85" t="str">
        <f>IF(C621="no",VLOOKUP(B621,Lists!$R$4:$Z$17,9, FALSE),"Please enter details here")</f>
        <v>Please enter details here</v>
      </c>
      <c r="M621" s="36" t="str">
        <f>IF(ISERROR(VLOOKUP($E621,Lists!$T$4:$Y$44,5,FALSE)),"",VLOOKUP($E621,Lists!$T$4:$Y$44,5,FALSE))</f>
        <v/>
      </c>
      <c r="N621" s="36" t="str">
        <f>IF(ISERROR(VLOOKUP($E621,Lists!$T$4:$Y$44,6,FALSE)),"",VLOOKUP($E621,Lists!$T$4:$Y$44,6,FALSE))</f>
        <v/>
      </c>
    </row>
    <row r="622" spans="1:14" x14ac:dyDescent="0.25">
      <c r="A622" s="12"/>
      <c r="B622" s="18" t="s">
        <v>784</v>
      </c>
      <c r="C622" s="36" t="s">
        <v>1071</v>
      </c>
      <c r="D622" s="14" t="str">
        <f>IF(ISERROR(VLOOKUP($B622,Lists!$R$4:$S$16,2,FALSE)),"",VLOOKUP($B622,Lists!$R$4:$S$16,2,FALSE))</f>
        <v/>
      </c>
      <c r="E622" s="14" t="s">
        <v>805</v>
      </c>
      <c r="F622" s="14" t="s">
        <v>999</v>
      </c>
      <c r="G622" s="25"/>
      <c r="H622" s="25" t="s">
        <v>1117</v>
      </c>
      <c r="I622" s="92" t="str">
        <f>IF(ISERROR(VLOOKUP($B622&amp;" "&amp;$J622,Lists!$AB$4:$AC$16,2,FALSE)),"",VLOOKUP($B622&amp;" "&amp;$J622,Lists!$AB$4:$AC$16,2,FALSE))</f>
        <v/>
      </c>
      <c r="J622" s="25" t="str">
        <f>IF(ISERROR(VLOOKUP($H622,Lists!$L$4:$M$7,2,FALSE)),"",VLOOKUP($H622,Lists!$L$4:$M$7,2,FALSE))</f>
        <v/>
      </c>
      <c r="K622" s="25" t="str">
        <f t="shared" si="10"/>
        <v/>
      </c>
      <c r="L622" s="85" t="str">
        <f>IF(C622="no",VLOOKUP(B622,Lists!$R$4:$Z$17,9, FALSE),"Please enter details here")</f>
        <v>Please enter details here</v>
      </c>
      <c r="M622" s="36" t="str">
        <f>IF(ISERROR(VLOOKUP($E622,Lists!$T$4:$Y$44,5,FALSE)),"",VLOOKUP($E622,Lists!$T$4:$Y$44,5,FALSE))</f>
        <v/>
      </c>
      <c r="N622" s="36" t="str">
        <f>IF(ISERROR(VLOOKUP($E622,Lists!$T$4:$Y$44,6,FALSE)),"",VLOOKUP($E622,Lists!$T$4:$Y$44,6,FALSE))</f>
        <v/>
      </c>
    </row>
    <row r="623" spans="1:14" x14ac:dyDescent="0.25">
      <c r="A623" s="12"/>
      <c r="B623" s="18" t="s">
        <v>784</v>
      </c>
      <c r="C623" s="36" t="s">
        <v>1071</v>
      </c>
      <c r="D623" s="14" t="str">
        <f>IF(ISERROR(VLOOKUP($B623,Lists!$R$4:$S$16,2,FALSE)),"",VLOOKUP($B623,Lists!$R$4:$S$16,2,FALSE))</f>
        <v/>
      </c>
      <c r="E623" s="14" t="s">
        <v>805</v>
      </c>
      <c r="F623" s="14" t="s">
        <v>999</v>
      </c>
      <c r="G623" s="25"/>
      <c r="H623" s="25" t="s">
        <v>1117</v>
      </c>
      <c r="I623" s="92" t="str">
        <f>IF(ISERROR(VLOOKUP($B623&amp;" "&amp;$J623,Lists!$AB$4:$AC$16,2,FALSE)),"",VLOOKUP($B623&amp;" "&amp;$J623,Lists!$AB$4:$AC$16,2,FALSE))</f>
        <v/>
      </c>
      <c r="J623" s="25" t="str">
        <f>IF(ISERROR(VLOOKUP($H623,Lists!$L$4:$M$7,2,FALSE)),"",VLOOKUP($H623,Lists!$L$4:$M$7,2,FALSE))</f>
        <v/>
      </c>
      <c r="K623" s="25" t="str">
        <f t="shared" si="10"/>
        <v/>
      </c>
      <c r="L623" s="85" t="str">
        <f>IF(C623="no",VLOOKUP(B623,Lists!$R$4:$Z$17,9, FALSE),"Please enter details here")</f>
        <v>Please enter details here</v>
      </c>
      <c r="M623" s="36" t="str">
        <f>IF(ISERROR(VLOOKUP($E623,Lists!$T$4:$Y$44,5,FALSE)),"",VLOOKUP($E623,Lists!$T$4:$Y$44,5,FALSE))</f>
        <v/>
      </c>
      <c r="N623" s="36" t="str">
        <f>IF(ISERROR(VLOOKUP($E623,Lists!$T$4:$Y$44,6,FALSE)),"",VLOOKUP($E623,Lists!$T$4:$Y$44,6,FALSE))</f>
        <v/>
      </c>
    </row>
    <row r="624" spans="1:14" x14ac:dyDescent="0.25">
      <c r="A624" s="12"/>
      <c r="B624" s="18" t="s">
        <v>784</v>
      </c>
      <c r="C624" s="36" t="s">
        <v>1071</v>
      </c>
      <c r="D624" s="14" t="str">
        <f>IF(ISERROR(VLOOKUP($B624,Lists!$R$4:$S$16,2,FALSE)),"",VLOOKUP($B624,Lists!$R$4:$S$16,2,FALSE))</f>
        <v/>
      </c>
      <c r="E624" s="14" t="s">
        <v>805</v>
      </c>
      <c r="F624" s="14" t="s">
        <v>999</v>
      </c>
      <c r="G624" s="25"/>
      <c r="H624" s="25" t="s">
        <v>1117</v>
      </c>
      <c r="I624" s="92" t="str">
        <f>IF(ISERROR(VLOOKUP($B624&amp;" "&amp;$J624,Lists!$AB$4:$AC$16,2,FALSE)),"",VLOOKUP($B624&amp;" "&amp;$J624,Lists!$AB$4:$AC$16,2,FALSE))</f>
        <v/>
      </c>
      <c r="J624" s="25" t="str">
        <f>IF(ISERROR(VLOOKUP($H624,Lists!$L$4:$M$7,2,FALSE)),"",VLOOKUP($H624,Lists!$L$4:$M$7,2,FALSE))</f>
        <v/>
      </c>
      <c r="K624" s="25" t="str">
        <f t="shared" si="10"/>
        <v/>
      </c>
      <c r="L624" s="85" t="str">
        <f>IF(C624="no",VLOOKUP(B624,Lists!$R$4:$Z$17,9, FALSE),"Please enter details here")</f>
        <v>Please enter details here</v>
      </c>
      <c r="M624" s="36" t="str">
        <f>IF(ISERROR(VLOOKUP($E624,Lists!$T$4:$Y$44,5,FALSE)),"",VLOOKUP($E624,Lists!$T$4:$Y$44,5,FALSE))</f>
        <v/>
      </c>
      <c r="N624" s="36" t="str">
        <f>IF(ISERROR(VLOOKUP($E624,Lists!$T$4:$Y$44,6,FALSE)),"",VLOOKUP($E624,Lists!$T$4:$Y$44,6,FALSE))</f>
        <v/>
      </c>
    </row>
    <row r="625" spans="1:14" x14ac:dyDescent="0.25">
      <c r="A625" s="12"/>
      <c r="B625" s="18" t="s">
        <v>784</v>
      </c>
      <c r="C625" s="36" t="s">
        <v>1071</v>
      </c>
      <c r="D625" s="14" t="str">
        <f>IF(ISERROR(VLOOKUP($B625,Lists!$R$4:$S$16,2,FALSE)),"",VLOOKUP($B625,Lists!$R$4:$S$16,2,FALSE))</f>
        <v/>
      </c>
      <c r="E625" s="14" t="s">
        <v>805</v>
      </c>
      <c r="F625" s="14" t="s">
        <v>999</v>
      </c>
      <c r="G625" s="25"/>
      <c r="H625" s="25" t="s">
        <v>1117</v>
      </c>
      <c r="I625" s="92" t="str">
        <f>IF(ISERROR(VLOOKUP($B625&amp;" "&amp;$J625,Lists!$AB$4:$AC$16,2,FALSE)),"",VLOOKUP($B625&amp;" "&amp;$J625,Lists!$AB$4:$AC$16,2,FALSE))</f>
        <v/>
      </c>
      <c r="J625" s="25" t="str">
        <f>IF(ISERROR(VLOOKUP($H625,Lists!$L$4:$M$7,2,FALSE)),"",VLOOKUP($H625,Lists!$L$4:$M$7,2,FALSE))</f>
        <v/>
      </c>
      <c r="K625" s="25" t="str">
        <f t="shared" si="10"/>
        <v/>
      </c>
      <c r="L625" s="85" t="str">
        <f>IF(C625="no",VLOOKUP(B625,Lists!$R$4:$Z$17,9, FALSE),"Please enter details here")</f>
        <v>Please enter details here</v>
      </c>
      <c r="M625" s="36" t="str">
        <f>IF(ISERROR(VLOOKUP($E625,Lists!$T$4:$Y$44,5,FALSE)),"",VLOOKUP($E625,Lists!$T$4:$Y$44,5,FALSE))</f>
        <v/>
      </c>
      <c r="N625" s="36" t="str">
        <f>IF(ISERROR(VLOOKUP($E625,Lists!$T$4:$Y$44,6,FALSE)),"",VLOOKUP($E625,Lists!$T$4:$Y$44,6,FALSE))</f>
        <v/>
      </c>
    </row>
    <row r="626" spans="1:14" x14ac:dyDescent="0.25">
      <c r="A626" s="12"/>
      <c r="B626" s="18" t="s">
        <v>784</v>
      </c>
      <c r="C626" s="36" t="s">
        <v>1071</v>
      </c>
      <c r="D626" s="14" t="str">
        <f>IF(ISERROR(VLOOKUP($B626,Lists!$R$4:$S$16,2,FALSE)),"",VLOOKUP($B626,Lists!$R$4:$S$16,2,FALSE))</f>
        <v/>
      </c>
      <c r="E626" s="14" t="s">
        <v>805</v>
      </c>
      <c r="F626" s="14" t="s">
        <v>999</v>
      </c>
      <c r="G626" s="25"/>
      <c r="H626" s="25" t="s">
        <v>1117</v>
      </c>
      <c r="I626" s="92" t="str">
        <f>IF(ISERROR(VLOOKUP($B626&amp;" "&amp;$J626,Lists!$AB$4:$AC$16,2,FALSE)),"",VLOOKUP($B626&amp;" "&amp;$J626,Lists!$AB$4:$AC$16,2,FALSE))</f>
        <v/>
      </c>
      <c r="J626" s="25" t="str">
        <f>IF(ISERROR(VLOOKUP($H626,Lists!$L$4:$M$7,2,FALSE)),"",VLOOKUP($H626,Lists!$L$4:$M$7,2,FALSE))</f>
        <v/>
      </c>
      <c r="K626" s="25" t="str">
        <f t="shared" si="10"/>
        <v/>
      </c>
      <c r="L626" s="85" t="str">
        <f>IF(C626="no",VLOOKUP(B626,Lists!$R$4:$Z$17,9, FALSE),"Please enter details here")</f>
        <v>Please enter details here</v>
      </c>
      <c r="M626" s="36" t="str">
        <f>IF(ISERROR(VLOOKUP($E626,Lists!$T$4:$Y$44,5,FALSE)),"",VLOOKUP($E626,Lists!$T$4:$Y$44,5,FALSE))</f>
        <v/>
      </c>
      <c r="N626" s="36" t="str">
        <f>IF(ISERROR(VLOOKUP($E626,Lists!$T$4:$Y$44,6,FALSE)),"",VLOOKUP($E626,Lists!$T$4:$Y$44,6,FALSE))</f>
        <v/>
      </c>
    </row>
    <row r="627" spans="1:14" x14ac:dyDescent="0.25">
      <c r="A627" s="12"/>
      <c r="B627" s="18" t="s">
        <v>784</v>
      </c>
      <c r="C627" s="36" t="s">
        <v>1071</v>
      </c>
      <c r="D627" s="14" t="str">
        <f>IF(ISERROR(VLOOKUP($B627,Lists!$R$4:$S$16,2,FALSE)),"",VLOOKUP($B627,Lists!$R$4:$S$16,2,FALSE))</f>
        <v/>
      </c>
      <c r="E627" s="14" t="s">
        <v>805</v>
      </c>
      <c r="F627" s="14" t="s">
        <v>999</v>
      </c>
      <c r="G627" s="25"/>
      <c r="H627" s="25" t="s">
        <v>1117</v>
      </c>
      <c r="I627" s="92" t="str">
        <f>IF(ISERROR(VLOOKUP($B627&amp;" "&amp;$J627,Lists!$AB$4:$AC$16,2,FALSE)),"",VLOOKUP($B627&amp;" "&amp;$J627,Lists!$AB$4:$AC$16,2,FALSE))</f>
        <v/>
      </c>
      <c r="J627" s="25" t="str">
        <f>IF(ISERROR(VLOOKUP($H627,Lists!$L$4:$M$7,2,FALSE)),"",VLOOKUP($H627,Lists!$L$4:$M$7,2,FALSE))</f>
        <v/>
      </c>
      <c r="K627" s="25" t="str">
        <f t="shared" si="10"/>
        <v/>
      </c>
      <c r="L627" s="85" t="str">
        <f>IF(C627="no",VLOOKUP(B627,Lists!$R$4:$Z$17,9, FALSE),"Please enter details here")</f>
        <v>Please enter details here</v>
      </c>
      <c r="M627" s="36" t="str">
        <f>IF(ISERROR(VLOOKUP($E627,Lists!$T$4:$Y$44,5,FALSE)),"",VLOOKUP($E627,Lists!$T$4:$Y$44,5,FALSE))</f>
        <v/>
      </c>
      <c r="N627" s="36" t="str">
        <f>IF(ISERROR(VLOOKUP($E627,Lists!$T$4:$Y$44,6,FALSE)),"",VLOOKUP($E627,Lists!$T$4:$Y$44,6,FALSE))</f>
        <v/>
      </c>
    </row>
    <row r="628" spans="1:14" x14ac:dyDescent="0.25">
      <c r="A628" s="12"/>
      <c r="B628" s="18" t="s">
        <v>784</v>
      </c>
      <c r="C628" s="36" t="s">
        <v>1071</v>
      </c>
      <c r="D628" s="14" t="str">
        <f>IF(ISERROR(VLOOKUP($B628,Lists!$R$4:$S$16,2,FALSE)),"",VLOOKUP($B628,Lists!$R$4:$S$16,2,FALSE))</f>
        <v/>
      </c>
      <c r="E628" s="14" t="s">
        <v>805</v>
      </c>
      <c r="F628" s="14" t="s">
        <v>999</v>
      </c>
      <c r="G628" s="25"/>
      <c r="H628" s="25" t="s">
        <v>1117</v>
      </c>
      <c r="I628" s="92" t="str">
        <f>IF(ISERROR(VLOOKUP($B628&amp;" "&amp;$J628,Lists!$AB$4:$AC$16,2,FALSE)),"",VLOOKUP($B628&amp;" "&amp;$J628,Lists!$AB$4:$AC$16,2,FALSE))</f>
        <v/>
      </c>
      <c r="J628" s="25" t="str">
        <f>IF(ISERROR(VLOOKUP($H628,Lists!$L$4:$M$7,2,FALSE)),"",VLOOKUP($H628,Lists!$L$4:$M$7,2,FALSE))</f>
        <v/>
      </c>
      <c r="K628" s="25" t="str">
        <f t="shared" si="10"/>
        <v/>
      </c>
      <c r="L628" s="85" t="str">
        <f>IF(C628="no",VLOOKUP(B628,Lists!$R$4:$Z$17,9, FALSE),"Please enter details here")</f>
        <v>Please enter details here</v>
      </c>
      <c r="M628" s="36" t="str">
        <f>IF(ISERROR(VLOOKUP($E628,Lists!$T$4:$Y$44,5,FALSE)),"",VLOOKUP($E628,Lists!$T$4:$Y$44,5,FALSE))</f>
        <v/>
      </c>
      <c r="N628" s="36" t="str">
        <f>IF(ISERROR(VLOOKUP($E628,Lists!$T$4:$Y$44,6,FALSE)),"",VLOOKUP($E628,Lists!$T$4:$Y$44,6,FALSE))</f>
        <v/>
      </c>
    </row>
    <row r="629" spans="1:14" x14ac:dyDescent="0.25">
      <c r="A629" s="12"/>
      <c r="B629" s="18" t="s">
        <v>784</v>
      </c>
      <c r="C629" s="36" t="s">
        <v>1071</v>
      </c>
      <c r="D629" s="14" t="str">
        <f>IF(ISERROR(VLOOKUP($B629,Lists!$R$4:$S$16,2,FALSE)),"",VLOOKUP($B629,Lists!$R$4:$S$16,2,FALSE))</f>
        <v/>
      </c>
      <c r="E629" s="14" t="s">
        <v>805</v>
      </c>
      <c r="F629" s="14" t="s">
        <v>999</v>
      </c>
      <c r="G629" s="25"/>
      <c r="H629" s="25" t="s">
        <v>1117</v>
      </c>
      <c r="I629" s="92" t="str">
        <f>IF(ISERROR(VLOOKUP($B629&amp;" "&amp;$J629,Lists!$AB$4:$AC$16,2,FALSE)),"",VLOOKUP($B629&amp;" "&amp;$J629,Lists!$AB$4:$AC$16,2,FALSE))</f>
        <v/>
      </c>
      <c r="J629" s="25" t="str">
        <f>IF(ISERROR(VLOOKUP($H629,Lists!$L$4:$M$7,2,FALSE)),"",VLOOKUP($H629,Lists!$L$4:$M$7,2,FALSE))</f>
        <v/>
      </c>
      <c r="K629" s="25" t="str">
        <f t="shared" si="10"/>
        <v/>
      </c>
      <c r="L629" s="85" t="str">
        <f>IF(C629="no",VLOOKUP(B629,Lists!$R$4:$Z$17,9, FALSE),"Please enter details here")</f>
        <v>Please enter details here</v>
      </c>
      <c r="M629" s="36" t="str">
        <f>IF(ISERROR(VLOOKUP($E629,Lists!$T$4:$Y$44,5,FALSE)),"",VLOOKUP($E629,Lists!$T$4:$Y$44,5,FALSE))</f>
        <v/>
      </c>
      <c r="N629" s="36" t="str">
        <f>IF(ISERROR(VLOOKUP($E629,Lists!$T$4:$Y$44,6,FALSE)),"",VLOOKUP($E629,Lists!$T$4:$Y$44,6,FALSE))</f>
        <v/>
      </c>
    </row>
    <row r="630" spans="1:14" x14ac:dyDescent="0.25">
      <c r="A630" s="12"/>
      <c r="B630" s="18" t="s">
        <v>784</v>
      </c>
      <c r="C630" s="36" t="s">
        <v>1071</v>
      </c>
      <c r="D630" s="14" t="str">
        <f>IF(ISERROR(VLOOKUP($B630,Lists!$R$4:$S$16,2,FALSE)),"",VLOOKUP($B630,Lists!$R$4:$S$16,2,FALSE))</f>
        <v/>
      </c>
      <c r="E630" s="14" t="s">
        <v>805</v>
      </c>
      <c r="F630" s="14" t="s">
        <v>999</v>
      </c>
      <c r="G630" s="25"/>
      <c r="H630" s="25" t="s">
        <v>1117</v>
      </c>
      <c r="I630" s="92" t="str">
        <f>IF(ISERROR(VLOOKUP($B630&amp;" "&amp;$J630,Lists!$AB$4:$AC$16,2,FALSE)),"",VLOOKUP($B630&amp;" "&amp;$J630,Lists!$AB$4:$AC$16,2,FALSE))</f>
        <v/>
      </c>
      <c r="J630" s="25" t="str">
        <f>IF(ISERROR(VLOOKUP($H630,Lists!$L$4:$M$7,2,FALSE)),"",VLOOKUP($H630,Lists!$L$4:$M$7,2,FALSE))</f>
        <v/>
      </c>
      <c r="K630" s="25" t="str">
        <f t="shared" si="10"/>
        <v/>
      </c>
      <c r="L630" s="85" t="str">
        <f>IF(C630="no",VLOOKUP(B630,Lists!$R$4:$Z$17,9, FALSE),"Please enter details here")</f>
        <v>Please enter details here</v>
      </c>
      <c r="M630" s="36" t="str">
        <f>IF(ISERROR(VLOOKUP($E630,Lists!$T$4:$Y$44,5,FALSE)),"",VLOOKUP($E630,Lists!$T$4:$Y$44,5,FALSE))</f>
        <v/>
      </c>
      <c r="N630" s="36" t="str">
        <f>IF(ISERROR(VLOOKUP($E630,Lists!$T$4:$Y$44,6,FALSE)),"",VLOOKUP($E630,Lists!$T$4:$Y$44,6,FALSE))</f>
        <v/>
      </c>
    </row>
    <row r="631" spans="1:14" x14ac:dyDescent="0.25">
      <c r="A631" s="12"/>
      <c r="B631" s="18" t="s">
        <v>784</v>
      </c>
      <c r="C631" s="36" t="s">
        <v>1071</v>
      </c>
      <c r="D631" s="14" t="str">
        <f>IF(ISERROR(VLOOKUP($B631,Lists!$R$4:$S$16,2,FALSE)),"",VLOOKUP($B631,Lists!$R$4:$S$16,2,FALSE))</f>
        <v/>
      </c>
      <c r="E631" s="14" t="s">
        <v>805</v>
      </c>
      <c r="F631" s="14" t="s">
        <v>999</v>
      </c>
      <c r="G631" s="25"/>
      <c r="H631" s="25" t="s">
        <v>1117</v>
      </c>
      <c r="I631" s="92" t="str">
        <f>IF(ISERROR(VLOOKUP($B631&amp;" "&amp;$J631,Lists!$AB$4:$AC$16,2,FALSE)),"",VLOOKUP($B631&amp;" "&amp;$J631,Lists!$AB$4:$AC$16,2,FALSE))</f>
        <v/>
      </c>
      <c r="J631" s="25" t="str">
        <f>IF(ISERROR(VLOOKUP($H631,Lists!$L$4:$M$7,2,FALSE)),"",VLOOKUP($H631,Lists!$L$4:$M$7,2,FALSE))</f>
        <v/>
      </c>
      <c r="K631" s="25" t="str">
        <f t="shared" si="10"/>
        <v/>
      </c>
      <c r="L631" s="85" t="str">
        <f>IF(C631="no",VLOOKUP(B631,Lists!$R$4:$Z$17,9, FALSE),"Please enter details here")</f>
        <v>Please enter details here</v>
      </c>
      <c r="M631" s="36" t="str">
        <f>IF(ISERROR(VLOOKUP($E631,Lists!$T$4:$Y$44,5,FALSE)),"",VLOOKUP($E631,Lists!$T$4:$Y$44,5,FALSE))</f>
        <v/>
      </c>
      <c r="N631" s="36" t="str">
        <f>IF(ISERROR(VLOOKUP($E631,Lists!$T$4:$Y$44,6,FALSE)),"",VLOOKUP($E631,Lists!$T$4:$Y$44,6,FALSE))</f>
        <v/>
      </c>
    </row>
    <row r="632" spans="1:14" x14ac:dyDescent="0.25">
      <c r="A632" s="12"/>
      <c r="B632" s="18" t="s">
        <v>784</v>
      </c>
      <c r="C632" s="36" t="s">
        <v>1071</v>
      </c>
      <c r="D632" s="14" t="str">
        <f>IF(ISERROR(VLOOKUP($B632,Lists!$R$4:$S$16,2,FALSE)),"",VLOOKUP($B632,Lists!$R$4:$S$16,2,FALSE))</f>
        <v/>
      </c>
      <c r="E632" s="14" t="s">
        <v>805</v>
      </c>
      <c r="F632" s="14" t="s">
        <v>999</v>
      </c>
      <c r="G632" s="25"/>
      <c r="H632" s="25" t="s">
        <v>1117</v>
      </c>
      <c r="I632" s="92" t="str">
        <f>IF(ISERROR(VLOOKUP($B632&amp;" "&amp;$J632,Lists!$AB$4:$AC$16,2,FALSE)),"",VLOOKUP($B632&amp;" "&amp;$J632,Lists!$AB$4:$AC$16,2,FALSE))</f>
        <v/>
      </c>
      <c r="J632" s="25" t="str">
        <f>IF(ISERROR(VLOOKUP($H632,Lists!$L$4:$M$7,2,FALSE)),"",VLOOKUP($H632,Lists!$L$4:$M$7,2,FALSE))</f>
        <v/>
      </c>
      <c r="K632" s="25" t="str">
        <f t="shared" si="10"/>
        <v/>
      </c>
      <c r="L632" s="85" t="str">
        <f>IF(C632="no",VLOOKUP(B632,Lists!$R$4:$Z$17,9, FALSE),"Please enter details here")</f>
        <v>Please enter details here</v>
      </c>
      <c r="M632" s="36" t="str">
        <f>IF(ISERROR(VLOOKUP($E632,Lists!$T$4:$Y$44,5,FALSE)),"",VLOOKUP($E632,Lists!$T$4:$Y$44,5,FALSE))</f>
        <v/>
      </c>
      <c r="N632" s="36" t="str">
        <f>IF(ISERROR(VLOOKUP($E632,Lists!$T$4:$Y$44,6,FALSE)),"",VLOOKUP($E632,Lists!$T$4:$Y$44,6,FALSE))</f>
        <v/>
      </c>
    </row>
    <row r="633" spans="1:14" x14ac:dyDescent="0.25">
      <c r="A633" s="12"/>
      <c r="B633" s="18" t="s">
        <v>784</v>
      </c>
      <c r="C633" s="36" t="s">
        <v>1071</v>
      </c>
      <c r="D633" s="14" t="str">
        <f>IF(ISERROR(VLOOKUP($B633,Lists!$R$4:$S$16,2,FALSE)),"",VLOOKUP($B633,Lists!$R$4:$S$16,2,FALSE))</f>
        <v/>
      </c>
      <c r="E633" s="14" t="s">
        <v>805</v>
      </c>
      <c r="F633" s="14" t="s">
        <v>999</v>
      </c>
      <c r="G633" s="25"/>
      <c r="H633" s="25" t="s">
        <v>1117</v>
      </c>
      <c r="I633" s="92" t="str">
        <f>IF(ISERROR(VLOOKUP($B633&amp;" "&amp;$J633,Lists!$AB$4:$AC$16,2,FALSE)),"",VLOOKUP($B633&amp;" "&amp;$J633,Lists!$AB$4:$AC$16,2,FALSE))</f>
        <v/>
      </c>
      <c r="J633" s="25" t="str">
        <f>IF(ISERROR(VLOOKUP($H633,Lists!$L$4:$M$7,2,FALSE)),"",VLOOKUP($H633,Lists!$L$4:$M$7,2,FALSE))</f>
        <v/>
      </c>
      <c r="K633" s="25" t="str">
        <f t="shared" si="10"/>
        <v/>
      </c>
      <c r="L633" s="85" t="str">
        <f>IF(C633="no",VLOOKUP(B633,Lists!$R$4:$Z$17,9, FALSE),"Please enter details here")</f>
        <v>Please enter details here</v>
      </c>
      <c r="M633" s="36" t="str">
        <f>IF(ISERROR(VLOOKUP($E633,Lists!$T$4:$Y$44,5,FALSE)),"",VLOOKUP($E633,Lists!$T$4:$Y$44,5,FALSE))</f>
        <v/>
      </c>
      <c r="N633" s="36" t="str">
        <f>IF(ISERROR(VLOOKUP($E633,Lists!$T$4:$Y$44,6,FALSE)),"",VLOOKUP($E633,Lists!$T$4:$Y$44,6,FALSE))</f>
        <v/>
      </c>
    </row>
    <row r="634" spans="1:14" x14ac:dyDescent="0.25">
      <c r="A634" s="12"/>
      <c r="B634" s="18" t="s">
        <v>784</v>
      </c>
      <c r="C634" s="36" t="s">
        <v>1071</v>
      </c>
      <c r="D634" s="14" t="str">
        <f>IF(ISERROR(VLOOKUP($B634,Lists!$R$4:$S$16,2,FALSE)),"",VLOOKUP($B634,Lists!$R$4:$S$16,2,FALSE))</f>
        <v/>
      </c>
      <c r="E634" s="14" t="s">
        <v>805</v>
      </c>
      <c r="F634" s="14" t="s">
        <v>999</v>
      </c>
      <c r="G634" s="25"/>
      <c r="H634" s="25" t="s">
        <v>1117</v>
      </c>
      <c r="I634" s="92" t="str">
        <f>IF(ISERROR(VLOOKUP($B634&amp;" "&amp;$J634,Lists!$AB$4:$AC$16,2,FALSE)),"",VLOOKUP($B634&amp;" "&amp;$J634,Lists!$AB$4:$AC$16,2,FALSE))</f>
        <v/>
      </c>
      <c r="J634" s="25" t="str">
        <f>IF(ISERROR(VLOOKUP($H634,Lists!$L$4:$M$7,2,FALSE)),"",VLOOKUP($H634,Lists!$L$4:$M$7,2,FALSE))</f>
        <v/>
      </c>
      <c r="K634" s="25" t="str">
        <f t="shared" si="10"/>
        <v/>
      </c>
      <c r="L634" s="85" t="str">
        <f>IF(C634="no",VLOOKUP(B634,Lists!$R$4:$Z$17,9, FALSE),"Please enter details here")</f>
        <v>Please enter details here</v>
      </c>
      <c r="M634" s="36" t="str">
        <f>IF(ISERROR(VLOOKUP($E634,Lists!$T$4:$Y$44,5,FALSE)),"",VLOOKUP($E634,Lists!$T$4:$Y$44,5,FALSE))</f>
        <v/>
      </c>
      <c r="N634" s="36" t="str">
        <f>IF(ISERROR(VLOOKUP($E634,Lists!$T$4:$Y$44,6,FALSE)),"",VLOOKUP($E634,Lists!$T$4:$Y$44,6,FALSE))</f>
        <v/>
      </c>
    </row>
    <row r="635" spans="1:14" x14ac:dyDescent="0.25">
      <c r="A635" s="12"/>
      <c r="B635" s="18" t="s">
        <v>784</v>
      </c>
      <c r="C635" s="36" t="s">
        <v>1071</v>
      </c>
      <c r="D635" s="14" t="str">
        <f>IF(ISERROR(VLOOKUP($B635,Lists!$R$4:$S$16,2,FALSE)),"",VLOOKUP($B635,Lists!$R$4:$S$16,2,FALSE))</f>
        <v/>
      </c>
      <c r="E635" s="14" t="s">
        <v>805</v>
      </c>
      <c r="F635" s="14" t="s">
        <v>999</v>
      </c>
      <c r="G635" s="25"/>
      <c r="H635" s="25" t="s">
        <v>1117</v>
      </c>
      <c r="I635" s="92" t="str">
        <f>IF(ISERROR(VLOOKUP($B635&amp;" "&amp;$J635,Lists!$AB$4:$AC$16,2,FALSE)),"",VLOOKUP($B635&amp;" "&amp;$J635,Lists!$AB$4:$AC$16,2,FALSE))</f>
        <v/>
      </c>
      <c r="J635" s="25" t="str">
        <f>IF(ISERROR(VLOOKUP($H635,Lists!$L$4:$M$7,2,FALSE)),"",VLOOKUP($H635,Lists!$L$4:$M$7,2,FALSE))</f>
        <v/>
      </c>
      <c r="K635" s="25" t="str">
        <f t="shared" si="10"/>
        <v/>
      </c>
      <c r="L635" s="85" t="str">
        <f>IF(C635="no",VLOOKUP(B635,Lists!$R$4:$Z$17,9, FALSE),"Please enter details here")</f>
        <v>Please enter details here</v>
      </c>
      <c r="M635" s="36" t="str">
        <f>IF(ISERROR(VLOOKUP($E635,Lists!$T$4:$Y$44,5,FALSE)),"",VLOOKUP($E635,Lists!$T$4:$Y$44,5,FALSE))</f>
        <v/>
      </c>
      <c r="N635" s="36" t="str">
        <f>IF(ISERROR(VLOOKUP($E635,Lists!$T$4:$Y$44,6,FALSE)),"",VLOOKUP($E635,Lists!$T$4:$Y$44,6,FALSE))</f>
        <v/>
      </c>
    </row>
    <row r="636" spans="1:14" x14ac:dyDescent="0.25">
      <c r="A636" s="12"/>
      <c r="B636" s="18" t="s">
        <v>784</v>
      </c>
      <c r="C636" s="36" t="s">
        <v>1071</v>
      </c>
      <c r="D636" s="14" t="str">
        <f>IF(ISERROR(VLOOKUP($B636,Lists!$R$4:$S$16,2,FALSE)),"",VLOOKUP($B636,Lists!$R$4:$S$16,2,FALSE))</f>
        <v/>
      </c>
      <c r="E636" s="14" t="s">
        <v>805</v>
      </c>
      <c r="F636" s="14" t="s">
        <v>999</v>
      </c>
      <c r="G636" s="25"/>
      <c r="H636" s="25" t="s">
        <v>1117</v>
      </c>
      <c r="I636" s="92" t="str">
        <f>IF(ISERROR(VLOOKUP($B636&amp;" "&amp;$J636,Lists!$AB$4:$AC$16,2,FALSE)),"",VLOOKUP($B636&amp;" "&amp;$J636,Lists!$AB$4:$AC$16,2,FALSE))</f>
        <v/>
      </c>
      <c r="J636" s="25" t="str">
        <f>IF(ISERROR(VLOOKUP($H636,Lists!$L$4:$M$7,2,FALSE)),"",VLOOKUP($H636,Lists!$L$4:$M$7,2,FALSE))</f>
        <v/>
      </c>
      <c r="K636" s="25" t="str">
        <f t="shared" si="10"/>
        <v/>
      </c>
      <c r="L636" s="85" t="str">
        <f>IF(C636="no",VLOOKUP(B636,Lists!$R$4:$Z$17,9, FALSE),"Please enter details here")</f>
        <v>Please enter details here</v>
      </c>
      <c r="M636" s="36" t="str">
        <f>IF(ISERROR(VLOOKUP($E636,Lists!$T$4:$Y$44,5,FALSE)),"",VLOOKUP($E636,Lists!$T$4:$Y$44,5,FALSE))</f>
        <v/>
      </c>
      <c r="N636" s="36" t="str">
        <f>IF(ISERROR(VLOOKUP($E636,Lists!$T$4:$Y$44,6,FALSE)),"",VLOOKUP($E636,Lists!$T$4:$Y$44,6,FALSE))</f>
        <v/>
      </c>
    </row>
    <row r="637" spans="1:14" x14ac:dyDescent="0.25">
      <c r="A637" s="12"/>
      <c r="B637" s="18" t="s">
        <v>784</v>
      </c>
      <c r="C637" s="36" t="s">
        <v>1071</v>
      </c>
      <c r="D637" s="14" t="str">
        <f>IF(ISERROR(VLOOKUP($B637,Lists!$R$4:$S$16,2,FALSE)),"",VLOOKUP($B637,Lists!$R$4:$S$16,2,FALSE))</f>
        <v/>
      </c>
      <c r="E637" s="14" t="s">
        <v>805</v>
      </c>
      <c r="F637" s="14" t="s">
        <v>999</v>
      </c>
      <c r="G637" s="25"/>
      <c r="H637" s="25" t="s">
        <v>1117</v>
      </c>
      <c r="I637" s="92" t="str">
        <f>IF(ISERROR(VLOOKUP($B637&amp;" "&amp;$J637,Lists!$AB$4:$AC$16,2,FALSE)),"",VLOOKUP($B637&amp;" "&amp;$J637,Lists!$AB$4:$AC$16,2,FALSE))</f>
        <v/>
      </c>
      <c r="J637" s="25" t="str">
        <f>IF(ISERROR(VLOOKUP($H637,Lists!$L$4:$M$7,2,FALSE)),"",VLOOKUP($H637,Lists!$L$4:$M$7,2,FALSE))</f>
        <v/>
      </c>
      <c r="K637" s="25" t="str">
        <f t="shared" si="10"/>
        <v/>
      </c>
      <c r="L637" s="85" t="str">
        <f>IF(C637="no",VLOOKUP(B637,Lists!$R$4:$Z$17,9, FALSE),"Please enter details here")</f>
        <v>Please enter details here</v>
      </c>
      <c r="M637" s="36" t="str">
        <f>IF(ISERROR(VLOOKUP($E637,Lists!$T$4:$Y$44,5,FALSE)),"",VLOOKUP($E637,Lists!$T$4:$Y$44,5,FALSE))</f>
        <v/>
      </c>
      <c r="N637" s="36" t="str">
        <f>IF(ISERROR(VLOOKUP($E637,Lists!$T$4:$Y$44,6,FALSE)),"",VLOOKUP($E637,Lists!$T$4:$Y$44,6,FALSE))</f>
        <v/>
      </c>
    </row>
    <row r="638" spans="1:14" x14ac:dyDescent="0.25">
      <c r="A638" s="12"/>
      <c r="B638" s="18" t="s">
        <v>784</v>
      </c>
      <c r="C638" s="36" t="s">
        <v>1071</v>
      </c>
      <c r="D638" s="14" t="str">
        <f>IF(ISERROR(VLOOKUP($B638,Lists!$R$4:$S$16,2,FALSE)),"",VLOOKUP($B638,Lists!$R$4:$S$16,2,FALSE))</f>
        <v/>
      </c>
      <c r="E638" s="14" t="s">
        <v>805</v>
      </c>
      <c r="F638" s="14" t="s">
        <v>999</v>
      </c>
      <c r="G638" s="25"/>
      <c r="H638" s="25" t="s">
        <v>1117</v>
      </c>
      <c r="I638" s="92" t="str">
        <f>IF(ISERROR(VLOOKUP($B638&amp;" "&amp;$J638,Lists!$AB$4:$AC$16,2,FALSE)),"",VLOOKUP($B638&amp;" "&amp;$J638,Lists!$AB$4:$AC$16,2,FALSE))</f>
        <v/>
      </c>
      <c r="J638" s="25" t="str">
        <f>IF(ISERROR(VLOOKUP($H638,Lists!$L$4:$M$7,2,FALSE)),"",VLOOKUP($H638,Lists!$L$4:$M$7,2,FALSE))</f>
        <v/>
      </c>
      <c r="K638" s="25" t="str">
        <f t="shared" si="10"/>
        <v/>
      </c>
      <c r="L638" s="85" t="str">
        <f>IF(C638="no",VLOOKUP(B638,Lists!$R$4:$Z$17,9, FALSE),"Please enter details here")</f>
        <v>Please enter details here</v>
      </c>
      <c r="M638" s="36" t="str">
        <f>IF(ISERROR(VLOOKUP($E638,Lists!$T$4:$Y$44,5,FALSE)),"",VLOOKUP($E638,Lists!$T$4:$Y$44,5,FALSE))</f>
        <v/>
      </c>
      <c r="N638" s="36" t="str">
        <f>IF(ISERROR(VLOOKUP($E638,Lists!$T$4:$Y$44,6,FALSE)),"",VLOOKUP($E638,Lists!$T$4:$Y$44,6,FALSE))</f>
        <v/>
      </c>
    </row>
    <row r="639" spans="1:14" x14ac:dyDescent="0.25">
      <c r="A639" s="12"/>
      <c r="B639" s="18" t="s">
        <v>784</v>
      </c>
      <c r="C639" s="36" t="s">
        <v>1071</v>
      </c>
      <c r="D639" s="14" t="str">
        <f>IF(ISERROR(VLOOKUP($B639,Lists!$R$4:$S$16,2,FALSE)),"",VLOOKUP($B639,Lists!$R$4:$S$16,2,FALSE))</f>
        <v/>
      </c>
      <c r="E639" s="14" t="s">
        <v>805</v>
      </c>
      <c r="F639" s="14" t="s">
        <v>999</v>
      </c>
      <c r="G639" s="25"/>
      <c r="H639" s="25" t="s">
        <v>1117</v>
      </c>
      <c r="I639" s="92" t="str">
        <f>IF(ISERROR(VLOOKUP($B639&amp;" "&amp;$J639,Lists!$AB$4:$AC$16,2,FALSE)),"",VLOOKUP($B639&amp;" "&amp;$J639,Lists!$AB$4:$AC$16,2,FALSE))</f>
        <v/>
      </c>
      <c r="J639" s="25" t="str">
        <f>IF(ISERROR(VLOOKUP($H639,Lists!$L$4:$M$7,2,FALSE)),"",VLOOKUP($H639,Lists!$L$4:$M$7,2,FALSE))</f>
        <v/>
      </c>
      <c r="K639" s="25" t="str">
        <f t="shared" si="10"/>
        <v/>
      </c>
      <c r="L639" s="85" t="str">
        <f>IF(C639="no",VLOOKUP(B639,Lists!$R$4:$Z$17,9, FALSE),"Please enter details here")</f>
        <v>Please enter details here</v>
      </c>
      <c r="M639" s="36" t="str">
        <f>IF(ISERROR(VLOOKUP($E639,Lists!$T$4:$Y$44,5,FALSE)),"",VLOOKUP($E639,Lists!$T$4:$Y$44,5,FALSE))</f>
        <v/>
      </c>
      <c r="N639" s="36" t="str">
        <f>IF(ISERROR(VLOOKUP($E639,Lists!$T$4:$Y$44,6,FALSE)),"",VLOOKUP($E639,Lists!$T$4:$Y$44,6,FALSE))</f>
        <v/>
      </c>
    </row>
    <row r="640" spans="1:14" x14ac:dyDescent="0.25">
      <c r="A640" s="12"/>
      <c r="B640" s="18" t="s">
        <v>784</v>
      </c>
      <c r="C640" s="36" t="s">
        <v>1071</v>
      </c>
      <c r="D640" s="14" t="str">
        <f>IF(ISERROR(VLOOKUP($B640,Lists!$R$4:$S$16,2,FALSE)),"",VLOOKUP($B640,Lists!$R$4:$S$16,2,FALSE))</f>
        <v/>
      </c>
      <c r="E640" s="14" t="s">
        <v>805</v>
      </c>
      <c r="F640" s="14" t="s">
        <v>999</v>
      </c>
      <c r="G640" s="25"/>
      <c r="H640" s="25" t="s">
        <v>1117</v>
      </c>
      <c r="I640" s="92" t="str">
        <f>IF(ISERROR(VLOOKUP($B640&amp;" "&amp;$J640,Lists!$AB$4:$AC$16,2,FALSE)),"",VLOOKUP($B640&amp;" "&amp;$J640,Lists!$AB$4:$AC$16,2,FALSE))</f>
        <v/>
      </c>
      <c r="J640" s="25" t="str">
        <f>IF(ISERROR(VLOOKUP($H640,Lists!$L$4:$M$7,2,FALSE)),"",VLOOKUP($H640,Lists!$L$4:$M$7,2,FALSE))</f>
        <v/>
      </c>
      <c r="K640" s="25" t="str">
        <f t="shared" si="10"/>
        <v/>
      </c>
      <c r="L640" s="85" t="str">
        <f>IF(C640="no",VLOOKUP(B640,Lists!$R$4:$Z$17,9, FALSE),"Please enter details here")</f>
        <v>Please enter details here</v>
      </c>
      <c r="M640" s="36" t="str">
        <f>IF(ISERROR(VLOOKUP($E640,Lists!$T$4:$Y$44,5,FALSE)),"",VLOOKUP($E640,Lists!$T$4:$Y$44,5,FALSE))</f>
        <v/>
      </c>
      <c r="N640" s="36" t="str">
        <f>IF(ISERROR(VLOOKUP($E640,Lists!$T$4:$Y$44,6,FALSE)),"",VLOOKUP($E640,Lists!$T$4:$Y$44,6,FALSE))</f>
        <v/>
      </c>
    </row>
    <row r="641" spans="1:14" x14ac:dyDescent="0.25">
      <c r="A641" s="12"/>
      <c r="B641" s="18" t="s">
        <v>784</v>
      </c>
      <c r="C641" s="36" t="s">
        <v>1071</v>
      </c>
      <c r="D641" s="14" t="str">
        <f>IF(ISERROR(VLOOKUP($B641,Lists!$R$4:$S$16,2,FALSE)),"",VLOOKUP($B641,Lists!$R$4:$S$16,2,FALSE))</f>
        <v/>
      </c>
      <c r="E641" s="14" t="s">
        <v>805</v>
      </c>
      <c r="F641" s="14" t="s">
        <v>999</v>
      </c>
      <c r="G641" s="25"/>
      <c r="H641" s="25" t="s">
        <v>1117</v>
      </c>
      <c r="I641" s="92" t="str">
        <f>IF(ISERROR(VLOOKUP($B641&amp;" "&amp;$J641,Lists!$AB$4:$AC$16,2,FALSE)),"",VLOOKUP($B641&amp;" "&amp;$J641,Lists!$AB$4:$AC$16,2,FALSE))</f>
        <v/>
      </c>
      <c r="J641" s="25" t="str">
        <f>IF(ISERROR(VLOOKUP($H641,Lists!$L$4:$M$7,2,FALSE)),"",VLOOKUP($H641,Lists!$L$4:$M$7,2,FALSE))</f>
        <v/>
      </c>
      <c r="K641" s="25" t="str">
        <f t="shared" si="10"/>
        <v/>
      </c>
      <c r="L641" s="85" t="str">
        <f>IF(C641="no",VLOOKUP(B641,Lists!$R$4:$Z$17,9, FALSE),"Please enter details here")</f>
        <v>Please enter details here</v>
      </c>
      <c r="M641" s="36" t="str">
        <f>IF(ISERROR(VLOOKUP($E641,Lists!$T$4:$Y$44,5,FALSE)),"",VLOOKUP($E641,Lists!$T$4:$Y$44,5,FALSE))</f>
        <v/>
      </c>
      <c r="N641" s="36" t="str">
        <f>IF(ISERROR(VLOOKUP($E641,Lists!$T$4:$Y$44,6,FALSE)),"",VLOOKUP($E641,Lists!$T$4:$Y$44,6,FALSE))</f>
        <v/>
      </c>
    </row>
    <row r="642" spans="1:14" x14ac:dyDescent="0.25">
      <c r="A642" s="12"/>
      <c r="B642" s="18" t="s">
        <v>784</v>
      </c>
      <c r="C642" s="36" t="s">
        <v>1071</v>
      </c>
      <c r="D642" s="14" t="str">
        <f>IF(ISERROR(VLOOKUP($B642,Lists!$R$4:$S$16,2,FALSE)),"",VLOOKUP($B642,Lists!$R$4:$S$16,2,FALSE))</f>
        <v/>
      </c>
      <c r="E642" s="14" t="s">
        <v>805</v>
      </c>
      <c r="F642" s="14" t="s">
        <v>999</v>
      </c>
      <c r="G642" s="25"/>
      <c r="H642" s="25" t="s">
        <v>1117</v>
      </c>
      <c r="I642" s="92" t="str">
        <f>IF(ISERROR(VLOOKUP($B642&amp;" "&amp;$J642,Lists!$AB$4:$AC$16,2,FALSE)),"",VLOOKUP($B642&amp;" "&amp;$J642,Lists!$AB$4:$AC$16,2,FALSE))</f>
        <v/>
      </c>
      <c r="J642" s="25" t="str">
        <f>IF(ISERROR(VLOOKUP($H642,Lists!$L$4:$M$7,2,FALSE)),"",VLOOKUP($H642,Lists!$L$4:$M$7,2,FALSE))</f>
        <v/>
      </c>
      <c r="K642" s="25" t="str">
        <f t="shared" si="10"/>
        <v/>
      </c>
      <c r="L642" s="85" t="str">
        <f>IF(C642="no",VLOOKUP(B642,Lists!$R$4:$Z$17,9, FALSE),"Please enter details here")</f>
        <v>Please enter details here</v>
      </c>
      <c r="M642" s="36" t="str">
        <f>IF(ISERROR(VLOOKUP($E642,Lists!$T$4:$Y$44,5,FALSE)),"",VLOOKUP($E642,Lists!$T$4:$Y$44,5,FALSE))</f>
        <v/>
      </c>
      <c r="N642" s="36" t="str">
        <f>IF(ISERROR(VLOOKUP($E642,Lists!$T$4:$Y$44,6,FALSE)),"",VLOOKUP($E642,Lists!$T$4:$Y$44,6,FALSE))</f>
        <v/>
      </c>
    </row>
    <row r="643" spans="1:14" x14ac:dyDescent="0.25">
      <c r="A643" s="12"/>
      <c r="B643" s="18" t="s">
        <v>784</v>
      </c>
      <c r="C643" s="36" t="s">
        <v>1071</v>
      </c>
      <c r="D643" s="14" t="str">
        <f>IF(ISERROR(VLOOKUP($B643,Lists!$R$4:$S$16,2,FALSE)),"",VLOOKUP($B643,Lists!$R$4:$S$16,2,FALSE))</f>
        <v/>
      </c>
      <c r="E643" s="14" t="s">
        <v>805</v>
      </c>
      <c r="F643" s="14" t="s">
        <v>999</v>
      </c>
      <c r="G643" s="25"/>
      <c r="H643" s="25" t="s">
        <v>1117</v>
      </c>
      <c r="I643" s="92" t="str">
        <f>IF(ISERROR(VLOOKUP($B643&amp;" "&amp;$J643,Lists!$AB$4:$AC$16,2,FALSE)),"",VLOOKUP($B643&amp;" "&amp;$J643,Lists!$AB$4:$AC$16,2,FALSE))</f>
        <v/>
      </c>
      <c r="J643" s="25" t="str">
        <f>IF(ISERROR(VLOOKUP($H643,Lists!$L$4:$M$7,2,FALSE)),"",VLOOKUP($H643,Lists!$L$4:$M$7,2,FALSE))</f>
        <v/>
      </c>
      <c r="K643" s="25" t="str">
        <f t="shared" si="10"/>
        <v/>
      </c>
      <c r="L643" s="85" t="str">
        <f>IF(C643="no",VLOOKUP(B643,Lists!$R$4:$Z$17,9, FALSE),"Please enter details here")</f>
        <v>Please enter details here</v>
      </c>
      <c r="M643" s="36" t="str">
        <f>IF(ISERROR(VLOOKUP($E643,Lists!$T$4:$Y$44,5,FALSE)),"",VLOOKUP($E643,Lists!$T$4:$Y$44,5,FALSE))</f>
        <v/>
      </c>
      <c r="N643" s="36" t="str">
        <f>IF(ISERROR(VLOOKUP($E643,Lists!$T$4:$Y$44,6,FALSE)),"",VLOOKUP($E643,Lists!$T$4:$Y$44,6,FALSE))</f>
        <v/>
      </c>
    </row>
    <row r="644" spans="1:14" x14ac:dyDescent="0.25">
      <c r="A644" s="12"/>
      <c r="B644" s="18" t="s">
        <v>784</v>
      </c>
      <c r="C644" s="36" t="s">
        <v>1071</v>
      </c>
      <c r="D644" s="14" t="str">
        <f>IF(ISERROR(VLOOKUP($B644,Lists!$R$4:$S$16,2,FALSE)),"",VLOOKUP($B644,Lists!$R$4:$S$16,2,FALSE))</f>
        <v/>
      </c>
      <c r="E644" s="14" t="s">
        <v>805</v>
      </c>
      <c r="F644" s="14" t="s">
        <v>999</v>
      </c>
      <c r="G644" s="25"/>
      <c r="H644" s="25" t="s">
        <v>1117</v>
      </c>
      <c r="I644" s="92" t="str">
        <f>IF(ISERROR(VLOOKUP($B644&amp;" "&amp;$J644,Lists!$AB$4:$AC$16,2,FALSE)),"",VLOOKUP($B644&amp;" "&amp;$J644,Lists!$AB$4:$AC$16,2,FALSE))</f>
        <v/>
      </c>
      <c r="J644" s="25" t="str">
        <f>IF(ISERROR(VLOOKUP($H644,Lists!$L$4:$M$7,2,FALSE)),"",VLOOKUP($H644,Lists!$L$4:$M$7,2,FALSE))</f>
        <v/>
      </c>
      <c r="K644" s="25" t="str">
        <f t="shared" si="10"/>
        <v/>
      </c>
      <c r="L644" s="85" t="str">
        <f>IF(C644="no",VLOOKUP(B644,Lists!$R$4:$Z$17,9, FALSE),"Please enter details here")</f>
        <v>Please enter details here</v>
      </c>
      <c r="M644" s="36" t="str">
        <f>IF(ISERROR(VLOOKUP($E644,Lists!$T$4:$Y$44,5,FALSE)),"",VLOOKUP($E644,Lists!$T$4:$Y$44,5,FALSE))</f>
        <v/>
      </c>
      <c r="N644" s="36" t="str">
        <f>IF(ISERROR(VLOOKUP($E644,Lists!$T$4:$Y$44,6,FALSE)),"",VLOOKUP($E644,Lists!$T$4:$Y$44,6,FALSE))</f>
        <v/>
      </c>
    </row>
    <row r="645" spans="1:14" x14ac:dyDescent="0.25">
      <c r="A645" s="12"/>
      <c r="B645" s="18" t="s">
        <v>784</v>
      </c>
      <c r="C645" s="36" t="s">
        <v>1071</v>
      </c>
      <c r="D645" s="14" t="str">
        <f>IF(ISERROR(VLOOKUP($B645,Lists!$R$4:$S$16,2,FALSE)),"",VLOOKUP($B645,Lists!$R$4:$S$16,2,FALSE))</f>
        <v/>
      </c>
      <c r="E645" s="14" t="s">
        <v>805</v>
      </c>
      <c r="F645" s="14" t="s">
        <v>999</v>
      </c>
      <c r="G645" s="25"/>
      <c r="H645" s="25" t="s">
        <v>1117</v>
      </c>
      <c r="I645" s="92" t="str">
        <f>IF(ISERROR(VLOOKUP($B645&amp;" "&amp;$J645,Lists!$AB$4:$AC$16,2,FALSE)),"",VLOOKUP($B645&amp;" "&amp;$J645,Lists!$AB$4:$AC$16,2,FALSE))</f>
        <v/>
      </c>
      <c r="J645" s="25" t="str">
        <f>IF(ISERROR(VLOOKUP($H645,Lists!$L$4:$M$7,2,FALSE)),"",VLOOKUP($H645,Lists!$L$4:$M$7,2,FALSE))</f>
        <v/>
      </c>
      <c r="K645" s="25" t="str">
        <f t="shared" si="10"/>
        <v/>
      </c>
      <c r="L645" s="85" t="str">
        <f>IF(C645="no",VLOOKUP(B645,Lists!$R$4:$Z$17,9, FALSE),"Please enter details here")</f>
        <v>Please enter details here</v>
      </c>
      <c r="M645" s="36" t="str">
        <f>IF(ISERROR(VLOOKUP($E645,Lists!$T$4:$Y$44,5,FALSE)),"",VLOOKUP($E645,Lists!$T$4:$Y$44,5,FALSE))</f>
        <v/>
      </c>
      <c r="N645" s="36" t="str">
        <f>IF(ISERROR(VLOOKUP($E645,Lists!$T$4:$Y$44,6,FALSE)),"",VLOOKUP($E645,Lists!$T$4:$Y$44,6,FALSE))</f>
        <v/>
      </c>
    </row>
    <row r="646" spans="1:14" x14ac:dyDescent="0.25">
      <c r="A646" s="12"/>
      <c r="B646" s="18" t="s">
        <v>784</v>
      </c>
      <c r="C646" s="36" t="s">
        <v>1071</v>
      </c>
      <c r="D646" s="14" t="str">
        <f>IF(ISERROR(VLOOKUP($B646,Lists!$R$4:$S$16,2,FALSE)),"",VLOOKUP($B646,Lists!$R$4:$S$16,2,FALSE))</f>
        <v/>
      </c>
      <c r="E646" s="14" t="s">
        <v>805</v>
      </c>
      <c r="F646" s="14" t="s">
        <v>999</v>
      </c>
      <c r="G646" s="25"/>
      <c r="H646" s="25" t="s">
        <v>1117</v>
      </c>
      <c r="I646" s="92" t="str">
        <f>IF(ISERROR(VLOOKUP($B646&amp;" "&amp;$J646,Lists!$AB$4:$AC$16,2,FALSE)),"",VLOOKUP($B646&amp;" "&amp;$J646,Lists!$AB$4:$AC$16,2,FALSE))</f>
        <v/>
      </c>
      <c r="J646" s="25" t="str">
        <f>IF(ISERROR(VLOOKUP($H646,Lists!$L$4:$M$7,2,FALSE)),"",VLOOKUP($H646,Lists!$L$4:$M$7,2,FALSE))</f>
        <v/>
      </c>
      <c r="K646" s="25" t="str">
        <f t="shared" si="10"/>
        <v/>
      </c>
      <c r="L646" s="85" t="str">
        <f>IF(C646="no",VLOOKUP(B646,Lists!$R$4:$Z$17,9, FALSE),"Please enter details here")</f>
        <v>Please enter details here</v>
      </c>
      <c r="M646" s="36" t="str">
        <f>IF(ISERROR(VLOOKUP($E646,Lists!$T$4:$Y$44,5,FALSE)),"",VLOOKUP($E646,Lists!$T$4:$Y$44,5,FALSE))</f>
        <v/>
      </c>
      <c r="N646" s="36" t="str">
        <f>IF(ISERROR(VLOOKUP($E646,Lists!$T$4:$Y$44,6,FALSE)),"",VLOOKUP($E646,Lists!$T$4:$Y$44,6,FALSE))</f>
        <v/>
      </c>
    </row>
    <row r="647" spans="1:14" x14ac:dyDescent="0.25">
      <c r="A647" s="12"/>
      <c r="B647" s="18" t="s">
        <v>784</v>
      </c>
      <c r="C647" s="36" t="s">
        <v>1071</v>
      </c>
      <c r="D647" s="14" t="str">
        <f>IF(ISERROR(VLOOKUP($B647,Lists!$R$4:$S$16,2,FALSE)),"",VLOOKUP($B647,Lists!$R$4:$S$16,2,FALSE))</f>
        <v/>
      </c>
      <c r="E647" s="14" t="s">
        <v>805</v>
      </c>
      <c r="F647" s="14" t="s">
        <v>999</v>
      </c>
      <c r="G647" s="25"/>
      <c r="H647" s="25" t="s">
        <v>1117</v>
      </c>
      <c r="I647" s="92" t="str">
        <f>IF(ISERROR(VLOOKUP($B647&amp;" "&amp;$J647,Lists!$AB$4:$AC$16,2,FALSE)),"",VLOOKUP($B647&amp;" "&amp;$J647,Lists!$AB$4:$AC$16,2,FALSE))</f>
        <v/>
      </c>
      <c r="J647" s="25" t="str">
        <f>IF(ISERROR(VLOOKUP($H647,Lists!$L$4:$M$7,2,FALSE)),"",VLOOKUP($H647,Lists!$L$4:$M$7,2,FALSE))</f>
        <v/>
      </c>
      <c r="K647" s="25" t="str">
        <f t="shared" si="10"/>
        <v/>
      </c>
      <c r="L647" s="85" t="str">
        <f>IF(C647="no",VLOOKUP(B647,Lists!$R$4:$Z$17,9, FALSE),"Please enter details here")</f>
        <v>Please enter details here</v>
      </c>
      <c r="M647" s="36" t="str">
        <f>IF(ISERROR(VLOOKUP($E647,Lists!$T$4:$Y$44,5,FALSE)),"",VLOOKUP($E647,Lists!$T$4:$Y$44,5,FALSE))</f>
        <v/>
      </c>
      <c r="N647" s="36" t="str">
        <f>IF(ISERROR(VLOOKUP($E647,Lists!$T$4:$Y$44,6,FALSE)),"",VLOOKUP($E647,Lists!$T$4:$Y$44,6,FALSE))</f>
        <v/>
      </c>
    </row>
    <row r="648" spans="1:14" x14ac:dyDescent="0.25">
      <c r="A648" s="12"/>
      <c r="B648" s="18" t="s">
        <v>784</v>
      </c>
      <c r="C648" s="36" t="s">
        <v>1071</v>
      </c>
      <c r="D648" s="14" t="str">
        <f>IF(ISERROR(VLOOKUP($B648,Lists!$R$4:$S$16,2,FALSE)),"",VLOOKUP($B648,Lists!$R$4:$S$16,2,FALSE))</f>
        <v/>
      </c>
      <c r="E648" s="14" t="s">
        <v>805</v>
      </c>
      <c r="F648" s="14" t="s">
        <v>999</v>
      </c>
      <c r="G648" s="25"/>
      <c r="H648" s="25" t="s">
        <v>1117</v>
      </c>
      <c r="I648" s="92" t="str">
        <f>IF(ISERROR(VLOOKUP($B648&amp;" "&amp;$J648,Lists!$AB$4:$AC$16,2,FALSE)),"",VLOOKUP($B648&amp;" "&amp;$J648,Lists!$AB$4:$AC$16,2,FALSE))</f>
        <v/>
      </c>
      <c r="J648" s="25" t="str">
        <f>IF(ISERROR(VLOOKUP($H648,Lists!$L$4:$M$7,2,FALSE)),"",VLOOKUP($H648,Lists!$L$4:$M$7,2,FALSE))</f>
        <v/>
      </c>
      <c r="K648" s="25" t="str">
        <f t="shared" ref="K648:K711" si="11">IF(ISERROR(G648*I648),"",G648*I648)</f>
        <v/>
      </c>
      <c r="L648" s="85" t="str">
        <f>IF(C648="no",VLOOKUP(B648,Lists!$R$4:$Z$17,9, FALSE),"Please enter details here")</f>
        <v>Please enter details here</v>
      </c>
      <c r="M648" s="36" t="str">
        <f>IF(ISERROR(VLOOKUP($E648,Lists!$T$4:$Y$44,5,FALSE)),"",VLOOKUP($E648,Lists!$T$4:$Y$44,5,FALSE))</f>
        <v/>
      </c>
      <c r="N648" s="36" t="str">
        <f>IF(ISERROR(VLOOKUP($E648,Lists!$T$4:$Y$44,6,FALSE)),"",VLOOKUP($E648,Lists!$T$4:$Y$44,6,FALSE))</f>
        <v/>
      </c>
    </row>
    <row r="649" spans="1:14" x14ac:dyDescent="0.25">
      <c r="A649" s="12"/>
      <c r="B649" s="18" t="s">
        <v>784</v>
      </c>
      <c r="C649" s="36" t="s">
        <v>1071</v>
      </c>
      <c r="D649" s="14" t="str">
        <f>IF(ISERROR(VLOOKUP($B649,Lists!$R$4:$S$16,2,FALSE)),"",VLOOKUP($B649,Lists!$R$4:$S$16,2,FALSE))</f>
        <v/>
      </c>
      <c r="E649" s="14" t="s">
        <v>805</v>
      </c>
      <c r="F649" s="14" t="s">
        <v>999</v>
      </c>
      <c r="G649" s="25"/>
      <c r="H649" s="25" t="s">
        <v>1117</v>
      </c>
      <c r="I649" s="92" t="str">
        <f>IF(ISERROR(VLOOKUP($B649&amp;" "&amp;$J649,Lists!$AB$4:$AC$16,2,FALSE)),"",VLOOKUP($B649&amp;" "&amp;$J649,Lists!$AB$4:$AC$16,2,FALSE))</f>
        <v/>
      </c>
      <c r="J649" s="25" t="str">
        <f>IF(ISERROR(VLOOKUP($H649,Lists!$L$4:$M$7,2,FALSE)),"",VLOOKUP($H649,Lists!$L$4:$M$7,2,FALSE))</f>
        <v/>
      </c>
      <c r="K649" s="25" t="str">
        <f t="shared" si="11"/>
        <v/>
      </c>
      <c r="L649" s="85" t="str">
        <f>IF(C649="no",VLOOKUP(B649,Lists!$R$4:$Z$17,9, FALSE),"Please enter details here")</f>
        <v>Please enter details here</v>
      </c>
      <c r="M649" s="36" t="str">
        <f>IF(ISERROR(VLOOKUP($E649,Lists!$T$4:$Y$44,5,FALSE)),"",VLOOKUP($E649,Lists!$T$4:$Y$44,5,FALSE))</f>
        <v/>
      </c>
      <c r="N649" s="36" t="str">
        <f>IF(ISERROR(VLOOKUP($E649,Lists!$T$4:$Y$44,6,FALSE)),"",VLOOKUP($E649,Lists!$T$4:$Y$44,6,FALSE))</f>
        <v/>
      </c>
    </row>
    <row r="650" spans="1:14" x14ac:dyDescent="0.25">
      <c r="A650" s="12"/>
      <c r="B650" s="18" t="s">
        <v>784</v>
      </c>
      <c r="C650" s="36" t="s">
        <v>1071</v>
      </c>
      <c r="D650" s="14" t="str">
        <f>IF(ISERROR(VLOOKUP($B650,Lists!$R$4:$S$16,2,FALSE)),"",VLOOKUP($B650,Lists!$R$4:$S$16,2,FALSE))</f>
        <v/>
      </c>
      <c r="E650" s="14" t="s">
        <v>805</v>
      </c>
      <c r="F650" s="14" t="s">
        <v>999</v>
      </c>
      <c r="G650" s="25"/>
      <c r="H650" s="25" t="s">
        <v>1117</v>
      </c>
      <c r="I650" s="92" t="str">
        <f>IF(ISERROR(VLOOKUP($B650&amp;" "&amp;$J650,Lists!$AB$4:$AC$16,2,FALSE)),"",VLOOKUP($B650&amp;" "&amp;$J650,Lists!$AB$4:$AC$16,2,FALSE))</f>
        <v/>
      </c>
      <c r="J650" s="25" t="str">
        <f>IF(ISERROR(VLOOKUP($H650,Lists!$L$4:$M$7,2,FALSE)),"",VLOOKUP($H650,Lists!$L$4:$M$7,2,FALSE))</f>
        <v/>
      </c>
      <c r="K650" s="25" t="str">
        <f t="shared" si="11"/>
        <v/>
      </c>
      <c r="L650" s="85" t="str">
        <f>IF(C650="no",VLOOKUP(B650,Lists!$R$4:$Z$17,9, FALSE),"Please enter details here")</f>
        <v>Please enter details here</v>
      </c>
      <c r="M650" s="36" t="str">
        <f>IF(ISERROR(VLOOKUP($E650,Lists!$T$4:$Y$44,5,FALSE)),"",VLOOKUP($E650,Lists!$T$4:$Y$44,5,FALSE))</f>
        <v/>
      </c>
      <c r="N650" s="36" t="str">
        <f>IF(ISERROR(VLOOKUP($E650,Lists!$T$4:$Y$44,6,FALSE)),"",VLOOKUP($E650,Lists!$T$4:$Y$44,6,FALSE))</f>
        <v/>
      </c>
    </row>
    <row r="651" spans="1:14" x14ac:dyDescent="0.25">
      <c r="A651" s="12"/>
      <c r="B651" s="18" t="s">
        <v>784</v>
      </c>
      <c r="C651" s="36" t="s">
        <v>1071</v>
      </c>
      <c r="D651" s="14" t="str">
        <f>IF(ISERROR(VLOOKUP($B651,Lists!$R$4:$S$16,2,FALSE)),"",VLOOKUP($B651,Lists!$R$4:$S$16,2,FALSE))</f>
        <v/>
      </c>
      <c r="E651" s="14" t="s">
        <v>805</v>
      </c>
      <c r="F651" s="14" t="s">
        <v>999</v>
      </c>
      <c r="G651" s="25"/>
      <c r="H651" s="25" t="s">
        <v>1117</v>
      </c>
      <c r="I651" s="92" t="str">
        <f>IF(ISERROR(VLOOKUP($B651&amp;" "&amp;$J651,Lists!$AB$4:$AC$16,2,FALSE)),"",VLOOKUP($B651&amp;" "&amp;$J651,Lists!$AB$4:$AC$16,2,FALSE))</f>
        <v/>
      </c>
      <c r="J651" s="25" t="str">
        <f>IF(ISERROR(VLOOKUP($H651,Lists!$L$4:$M$7,2,FALSE)),"",VLOOKUP($H651,Lists!$L$4:$M$7,2,FALSE))</f>
        <v/>
      </c>
      <c r="K651" s="25" t="str">
        <f t="shared" si="11"/>
        <v/>
      </c>
      <c r="L651" s="85" t="str">
        <f>IF(C651="no",VLOOKUP(B651,Lists!$R$4:$Z$17,9, FALSE),"Please enter details here")</f>
        <v>Please enter details here</v>
      </c>
      <c r="M651" s="36" t="str">
        <f>IF(ISERROR(VLOOKUP($E651,Lists!$T$4:$Y$44,5,FALSE)),"",VLOOKUP($E651,Lists!$T$4:$Y$44,5,FALSE))</f>
        <v/>
      </c>
      <c r="N651" s="36" t="str">
        <f>IF(ISERROR(VLOOKUP($E651,Lists!$T$4:$Y$44,6,FALSE)),"",VLOOKUP($E651,Lists!$T$4:$Y$44,6,FALSE))</f>
        <v/>
      </c>
    </row>
    <row r="652" spans="1:14" x14ac:dyDescent="0.25">
      <c r="A652" s="12"/>
      <c r="B652" s="18" t="s">
        <v>784</v>
      </c>
      <c r="C652" s="36" t="s">
        <v>1071</v>
      </c>
      <c r="D652" s="14" t="str">
        <f>IF(ISERROR(VLOOKUP($B652,Lists!$R$4:$S$16,2,FALSE)),"",VLOOKUP($B652,Lists!$R$4:$S$16,2,FALSE))</f>
        <v/>
      </c>
      <c r="E652" s="14" t="s">
        <v>805</v>
      </c>
      <c r="F652" s="14" t="s">
        <v>999</v>
      </c>
      <c r="G652" s="25"/>
      <c r="H652" s="25" t="s">
        <v>1117</v>
      </c>
      <c r="I652" s="92" t="str">
        <f>IF(ISERROR(VLOOKUP($B652&amp;" "&amp;$J652,Lists!$AB$4:$AC$16,2,FALSE)),"",VLOOKUP($B652&amp;" "&amp;$J652,Lists!$AB$4:$AC$16,2,FALSE))</f>
        <v/>
      </c>
      <c r="J652" s="25" t="str">
        <f>IF(ISERROR(VLOOKUP($H652,Lists!$L$4:$M$7,2,FALSE)),"",VLOOKUP($H652,Lists!$L$4:$M$7,2,FALSE))</f>
        <v/>
      </c>
      <c r="K652" s="25" t="str">
        <f t="shared" si="11"/>
        <v/>
      </c>
      <c r="L652" s="85" t="str">
        <f>IF(C652="no",VLOOKUP(B652,Lists!$R$4:$Z$17,9, FALSE),"Please enter details here")</f>
        <v>Please enter details here</v>
      </c>
      <c r="M652" s="36" t="str">
        <f>IF(ISERROR(VLOOKUP($E652,Lists!$T$4:$Y$44,5,FALSE)),"",VLOOKUP($E652,Lists!$T$4:$Y$44,5,FALSE))</f>
        <v/>
      </c>
      <c r="N652" s="36" t="str">
        <f>IF(ISERROR(VLOOKUP($E652,Lists!$T$4:$Y$44,6,FALSE)),"",VLOOKUP($E652,Lists!$T$4:$Y$44,6,FALSE))</f>
        <v/>
      </c>
    </row>
    <row r="653" spans="1:14" x14ac:dyDescent="0.25">
      <c r="A653" s="12"/>
      <c r="B653" s="18" t="s">
        <v>784</v>
      </c>
      <c r="C653" s="36" t="s">
        <v>1071</v>
      </c>
      <c r="D653" s="14" t="str">
        <f>IF(ISERROR(VLOOKUP($B653,Lists!$R$4:$S$16,2,FALSE)),"",VLOOKUP($B653,Lists!$R$4:$S$16,2,FALSE))</f>
        <v/>
      </c>
      <c r="E653" s="14" t="s">
        <v>805</v>
      </c>
      <c r="F653" s="14" t="s">
        <v>999</v>
      </c>
      <c r="G653" s="25"/>
      <c r="H653" s="25" t="s">
        <v>1117</v>
      </c>
      <c r="I653" s="92" t="str">
        <f>IF(ISERROR(VLOOKUP($B653&amp;" "&amp;$J653,Lists!$AB$4:$AC$16,2,FALSE)),"",VLOOKUP($B653&amp;" "&amp;$J653,Lists!$AB$4:$AC$16,2,FALSE))</f>
        <v/>
      </c>
      <c r="J653" s="25" t="str">
        <f>IF(ISERROR(VLOOKUP($H653,Lists!$L$4:$M$7,2,FALSE)),"",VLOOKUP($H653,Lists!$L$4:$M$7,2,FALSE))</f>
        <v/>
      </c>
      <c r="K653" s="25" t="str">
        <f t="shared" si="11"/>
        <v/>
      </c>
      <c r="L653" s="85" t="str">
        <f>IF(C653="no",VLOOKUP(B653,Lists!$R$4:$Z$17,9, FALSE),"Please enter details here")</f>
        <v>Please enter details here</v>
      </c>
      <c r="M653" s="36" t="str">
        <f>IF(ISERROR(VLOOKUP($E653,Lists!$T$4:$Y$44,5,FALSE)),"",VLOOKUP($E653,Lists!$T$4:$Y$44,5,FALSE))</f>
        <v/>
      </c>
      <c r="N653" s="36" t="str">
        <f>IF(ISERROR(VLOOKUP($E653,Lists!$T$4:$Y$44,6,FALSE)),"",VLOOKUP($E653,Lists!$T$4:$Y$44,6,FALSE))</f>
        <v/>
      </c>
    </row>
    <row r="654" spans="1:14" x14ac:dyDescent="0.25">
      <c r="A654" s="12"/>
      <c r="B654" s="18" t="s">
        <v>784</v>
      </c>
      <c r="C654" s="36" t="s">
        <v>1071</v>
      </c>
      <c r="D654" s="14" t="str">
        <f>IF(ISERROR(VLOOKUP($B654,Lists!$R$4:$S$16,2,FALSE)),"",VLOOKUP($B654,Lists!$R$4:$S$16,2,FALSE))</f>
        <v/>
      </c>
      <c r="E654" s="14" t="s">
        <v>805</v>
      </c>
      <c r="F654" s="14" t="s">
        <v>999</v>
      </c>
      <c r="G654" s="25"/>
      <c r="H654" s="25" t="s">
        <v>1117</v>
      </c>
      <c r="I654" s="92" t="str">
        <f>IF(ISERROR(VLOOKUP($B654&amp;" "&amp;$J654,Lists!$AB$4:$AC$16,2,FALSE)),"",VLOOKUP($B654&amp;" "&amp;$J654,Lists!$AB$4:$AC$16,2,FALSE))</f>
        <v/>
      </c>
      <c r="J654" s="25" t="str">
        <f>IF(ISERROR(VLOOKUP($H654,Lists!$L$4:$M$7,2,FALSE)),"",VLOOKUP($H654,Lists!$L$4:$M$7,2,FALSE))</f>
        <v/>
      </c>
      <c r="K654" s="25" t="str">
        <f t="shared" si="11"/>
        <v/>
      </c>
      <c r="L654" s="85" t="str">
        <f>IF(C654="no",VLOOKUP(B654,Lists!$R$4:$Z$17,9, FALSE),"Please enter details here")</f>
        <v>Please enter details here</v>
      </c>
      <c r="M654" s="36" t="str">
        <f>IF(ISERROR(VLOOKUP($E654,Lists!$T$4:$Y$44,5,FALSE)),"",VLOOKUP($E654,Lists!$T$4:$Y$44,5,FALSE))</f>
        <v/>
      </c>
      <c r="N654" s="36" t="str">
        <f>IF(ISERROR(VLOOKUP($E654,Lists!$T$4:$Y$44,6,FALSE)),"",VLOOKUP($E654,Lists!$T$4:$Y$44,6,FALSE))</f>
        <v/>
      </c>
    </row>
    <row r="655" spans="1:14" x14ac:dyDescent="0.25">
      <c r="A655" s="12"/>
      <c r="B655" s="18" t="s">
        <v>784</v>
      </c>
      <c r="C655" s="36" t="s">
        <v>1071</v>
      </c>
      <c r="D655" s="14" t="str">
        <f>IF(ISERROR(VLOOKUP($B655,Lists!$R$4:$S$16,2,FALSE)),"",VLOOKUP($B655,Lists!$R$4:$S$16,2,FALSE))</f>
        <v/>
      </c>
      <c r="E655" s="14" t="s">
        <v>805</v>
      </c>
      <c r="F655" s="14" t="s">
        <v>999</v>
      </c>
      <c r="G655" s="25"/>
      <c r="H655" s="25" t="s">
        <v>1117</v>
      </c>
      <c r="I655" s="92" t="str">
        <f>IF(ISERROR(VLOOKUP($B655&amp;" "&amp;$J655,Lists!$AB$4:$AC$16,2,FALSE)),"",VLOOKUP($B655&amp;" "&amp;$J655,Lists!$AB$4:$AC$16,2,FALSE))</f>
        <v/>
      </c>
      <c r="J655" s="25" t="str">
        <f>IF(ISERROR(VLOOKUP($H655,Lists!$L$4:$M$7,2,FALSE)),"",VLOOKUP($H655,Lists!$L$4:$M$7,2,FALSE))</f>
        <v/>
      </c>
      <c r="K655" s="25" t="str">
        <f t="shared" si="11"/>
        <v/>
      </c>
      <c r="L655" s="85" t="str">
        <f>IF(C655="no",VLOOKUP(B655,Lists!$R$4:$Z$17,9, FALSE),"Please enter details here")</f>
        <v>Please enter details here</v>
      </c>
      <c r="M655" s="36" t="str">
        <f>IF(ISERROR(VLOOKUP($E655,Lists!$T$4:$Y$44,5,FALSE)),"",VLOOKUP($E655,Lists!$T$4:$Y$44,5,FALSE))</f>
        <v/>
      </c>
      <c r="N655" s="36" t="str">
        <f>IF(ISERROR(VLOOKUP($E655,Lists!$T$4:$Y$44,6,FALSE)),"",VLOOKUP($E655,Lists!$T$4:$Y$44,6,FALSE))</f>
        <v/>
      </c>
    </row>
    <row r="656" spans="1:14" x14ac:dyDescent="0.25">
      <c r="A656" s="12"/>
      <c r="B656" s="18" t="s">
        <v>784</v>
      </c>
      <c r="C656" s="36" t="s">
        <v>1071</v>
      </c>
      <c r="D656" s="14" t="str">
        <f>IF(ISERROR(VLOOKUP($B656,Lists!$R$4:$S$16,2,FALSE)),"",VLOOKUP($B656,Lists!$R$4:$S$16,2,FALSE))</f>
        <v/>
      </c>
      <c r="E656" s="14" t="s">
        <v>805</v>
      </c>
      <c r="F656" s="14" t="s">
        <v>999</v>
      </c>
      <c r="G656" s="25"/>
      <c r="H656" s="25" t="s">
        <v>1117</v>
      </c>
      <c r="I656" s="92" t="str">
        <f>IF(ISERROR(VLOOKUP($B656&amp;" "&amp;$J656,Lists!$AB$4:$AC$16,2,FALSE)),"",VLOOKUP($B656&amp;" "&amp;$J656,Lists!$AB$4:$AC$16,2,FALSE))</f>
        <v/>
      </c>
      <c r="J656" s="25" t="str">
        <f>IF(ISERROR(VLOOKUP($H656,Lists!$L$4:$M$7,2,FALSE)),"",VLOOKUP($H656,Lists!$L$4:$M$7,2,FALSE))</f>
        <v/>
      </c>
      <c r="K656" s="25" t="str">
        <f t="shared" si="11"/>
        <v/>
      </c>
      <c r="L656" s="85" t="str">
        <f>IF(C656="no",VLOOKUP(B656,Lists!$R$4:$Z$17,9, FALSE),"Please enter details here")</f>
        <v>Please enter details here</v>
      </c>
      <c r="M656" s="36" t="str">
        <f>IF(ISERROR(VLOOKUP($E656,Lists!$T$4:$Y$44,5,FALSE)),"",VLOOKUP($E656,Lists!$T$4:$Y$44,5,FALSE))</f>
        <v/>
      </c>
      <c r="N656" s="36" t="str">
        <f>IF(ISERROR(VLOOKUP($E656,Lists!$T$4:$Y$44,6,FALSE)),"",VLOOKUP($E656,Lists!$T$4:$Y$44,6,FALSE))</f>
        <v/>
      </c>
    </row>
    <row r="657" spans="1:14" x14ac:dyDescent="0.25">
      <c r="A657" s="12"/>
      <c r="B657" s="18" t="s">
        <v>784</v>
      </c>
      <c r="C657" s="36" t="s">
        <v>1071</v>
      </c>
      <c r="D657" s="14" t="str">
        <f>IF(ISERROR(VLOOKUP($B657,Lists!$R$4:$S$16,2,FALSE)),"",VLOOKUP($B657,Lists!$R$4:$S$16,2,FALSE))</f>
        <v/>
      </c>
      <c r="E657" s="14" t="s">
        <v>805</v>
      </c>
      <c r="F657" s="14" t="s">
        <v>999</v>
      </c>
      <c r="G657" s="25"/>
      <c r="H657" s="25" t="s">
        <v>1117</v>
      </c>
      <c r="I657" s="92" t="str">
        <f>IF(ISERROR(VLOOKUP($B657&amp;" "&amp;$J657,Lists!$AB$4:$AC$16,2,FALSE)),"",VLOOKUP($B657&amp;" "&amp;$J657,Lists!$AB$4:$AC$16,2,FALSE))</f>
        <v/>
      </c>
      <c r="J657" s="25" t="str">
        <f>IF(ISERROR(VLOOKUP($H657,Lists!$L$4:$M$7,2,FALSE)),"",VLOOKUP($H657,Lists!$L$4:$M$7,2,FALSE))</f>
        <v/>
      </c>
      <c r="K657" s="25" t="str">
        <f t="shared" si="11"/>
        <v/>
      </c>
      <c r="L657" s="85" t="str">
        <f>IF(C657="no",VLOOKUP(B657,Lists!$R$4:$Z$17,9, FALSE),"Please enter details here")</f>
        <v>Please enter details here</v>
      </c>
      <c r="M657" s="36" t="str">
        <f>IF(ISERROR(VLOOKUP($E657,Lists!$T$4:$Y$44,5,FALSE)),"",VLOOKUP($E657,Lists!$T$4:$Y$44,5,FALSE))</f>
        <v/>
      </c>
      <c r="N657" s="36" t="str">
        <f>IF(ISERROR(VLOOKUP($E657,Lists!$T$4:$Y$44,6,FALSE)),"",VLOOKUP($E657,Lists!$T$4:$Y$44,6,FALSE))</f>
        <v/>
      </c>
    </row>
    <row r="658" spans="1:14" x14ac:dyDescent="0.25">
      <c r="A658" s="12"/>
      <c r="B658" s="18" t="s">
        <v>784</v>
      </c>
      <c r="C658" s="36" t="s">
        <v>1071</v>
      </c>
      <c r="D658" s="14" t="str">
        <f>IF(ISERROR(VLOOKUP($B658,Lists!$R$4:$S$16,2,FALSE)),"",VLOOKUP($B658,Lists!$R$4:$S$16,2,FALSE))</f>
        <v/>
      </c>
      <c r="E658" s="14" t="s">
        <v>805</v>
      </c>
      <c r="F658" s="14" t="s">
        <v>999</v>
      </c>
      <c r="G658" s="25"/>
      <c r="H658" s="25" t="s">
        <v>1117</v>
      </c>
      <c r="I658" s="92" t="str">
        <f>IF(ISERROR(VLOOKUP($B658&amp;" "&amp;$J658,Lists!$AB$4:$AC$16,2,FALSE)),"",VLOOKUP($B658&amp;" "&amp;$J658,Lists!$AB$4:$AC$16,2,FALSE))</f>
        <v/>
      </c>
      <c r="J658" s="25" t="str">
        <f>IF(ISERROR(VLOOKUP($H658,Lists!$L$4:$M$7,2,FALSE)),"",VLOOKUP($H658,Lists!$L$4:$M$7,2,FALSE))</f>
        <v/>
      </c>
      <c r="K658" s="25" t="str">
        <f t="shared" si="11"/>
        <v/>
      </c>
      <c r="L658" s="85" t="str">
        <f>IF(C658="no",VLOOKUP(B658,Lists!$R$4:$Z$17,9, FALSE),"Please enter details here")</f>
        <v>Please enter details here</v>
      </c>
      <c r="M658" s="36" t="str">
        <f>IF(ISERROR(VLOOKUP($E658,Lists!$T$4:$Y$44,5,FALSE)),"",VLOOKUP($E658,Lists!$T$4:$Y$44,5,FALSE))</f>
        <v/>
      </c>
      <c r="N658" s="36" t="str">
        <f>IF(ISERROR(VLOOKUP($E658,Lists!$T$4:$Y$44,6,FALSE)),"",VLOOKUP($E658,Lists!$T$4:$Y$44,6,FALSE))</f>
        <v/>
      </c>
    </row>
    <row r="659" spans="1:14" x14ac:dyDescent="0.25">
      <c r="A659" s="12"/>
      <c r="B659" s="18" t="s">
        <v>784</v>
      </c>
      <c r="C659" s="36" t="s">
        <v>1071</v>
      </c>
      <c r="D659" s="14" t="str">
        <f>IF(ISERROR(VLOOKUP($B659,Lists!$R$4:$S$16,2,FALSE)),"",VLOOKUP($B659,Lists!$R$4:$S$16,2,FALSE))</f>
        <v/>
      </c>
      <c r="E659" s="14" t="s">
        <v>805</v>
      </c>
      <c r="F659" s="14" t="s">
        <v>999</v>
      </c>
      <c r="G659" s="25"/>
      <c r="H659" s="25" t="s">
        <v>1117</v>
      </c>
      <c r="I659" s="92" t="str">
        <f>IF(ISERROR(VLOOKUP($B659&amp;" "&amp;$J659,Lists!$AB$4:$AC$16,2,FALSE)),"",VLOOKUP($B659&amp;" "&amp;$J659,Lists!$AB$4:$AC$16,2,FALSE))</f>
        <v/>
      </c>
      <c r="J659" s="25" t="str">
        <f>IF(ISERROR(VLOOKUP($H659,Lists!$L$4:$M$7,2,FALSE)),"",VLOOKUP($H659,Lists!$L$4:$M$7,2,FALSE))</f>
        <v/>
      </c>
      <c r="K659" s="25" t="str">
        <f t="shared" si="11"/>
        <v/>
      </c>
      <c r="L659" s="85" t="str">
        <f>IF(C659="no",VLOOKUP(B659,Lists!$R$4:$Z$17,9, FALSE),"Please enter details here")</f>
        <v>Please enter details here</v>
      </c>
      <c r="M659" s="36" t="str">
        <f>IF(ISERROR(VLOOKUP($E659,Lists!$T$4:$Y$44,5,FALSE)),"",VLOOKUP($E659,Lists!$T$4:$Y$44,5,FALSE))</f>
        <v/>
      </c>
      <c r="N659" s="36" t="str">
        <f>IF(ISERROR(VLOOKUP($E659,Lists!$T$4:$Y$44,6,FALSE)),"",VLOOKUP($E659,Lists!$T$4:$Y$44,6,FALSE))</f>
        <v/>
      </c>
    </row>
    <row r="660" spans="1:14" x14ac:dyDescent="0.25">
      <c r="A660" s="12"/>
      <c r="B660" s="18" t="s">
        <v>784</v>
      </c>
      <c r="C660" s="36" t="s">
        <v>1071</v>
      </c>
      <c r="D660" s="14" t="str">
        <f>IF(ISERROR(VLOOKUP($B660,Lists!$R$4:$S$16,2,FALSE)),"",VLOOKUP($B660,Lists!$R$4:$S$16,2,FALSE))</f>
        <v/>
      </c>
      <c r="E660" s="14" t="s">
        <v>805</v>
      </c>
      <c r="F660" s="14" t="s">
        <v>999</v>
      </c>
      <c r="G660" s="25"/>
      <c r="H660" s="25" t="s">
        <v>1117</v>
      </c>
      <c r="I660" s="92" t="str">
        <f>IF(ISERROR(VLOOKUP($B660&amp;" "&amp;$J660,Lists!$AB$4:$AC$16,2,FALSE)),"",VLOOKUP($B660&amp;" "&amp;$J660,Lists!$AB$4:$AC$16,2,FALSE))</f>
        <v/>
      </c>
      <c r="J660" s="25" t="str">
        <f>IF(ISERROR(VLOOKUP($H660,Lists!$L$4:$M$7,2,FALSE)),"",VLOOKUP($H660,Lists!$L$4:$M$7,2,FALSE))</f>
        <v/>
      </c>
      <c r="K660" s="25" t="str">
        <f t="shared" si="11"/>
        <v/>
      </c>
      <c r="L660" s="85" t="str">
        <f>IF(C660="no",VLOOKUP(B660,Lists!$R$4:$Z$17,9, FALSE),"Please enter details here")</f>
        <v>Please enter details here</v>
      </c>
      <c r="M660" s="36" t="str">
        <f>IF(ISERROR(VLOOKUP($E660,Lists!$T$4:$Y$44,5,FALSE)),"",VLOOKUP($E660,Lists!$T$4:$Y$44,5,FALSE))</f>
        <v/>
      </c>
      <c r="N660" s="36" t="str">
        <f>IF(ISERROR(VLOOKUP($E660,Lists!$T$4:$Y$44,6,FALSE)),"",VLOOKUP($E660,Lists!$T$4:$Y$44,6,FALSE))</f>
        <v/>
      </c>
    </row>
    <row r="661" spans="1:14" x14ac:dyDescent="0.25">
      <c r="A661" s="12"/>
      <c r="B661" s="18" t="s">
        <v>784</v>
      </c>
      <c r="C661" s="36" t="s">
        <v>1071</v>
      </c>
      <c r="D661" s="14" t="str">
        <f>IF(ISERROR(VLOOKUP($B661,Lists!$R$4:$S$16,2,FALSE)),"",VLOOKUP($B661,Lists!$R$4:$S$16,2,FALSE))</f>
        <v/>
      </c>
      <c r="E661" s="14" t="s">
        <v>805</v>
      </c>
      <c r="F661" s="14" t="s">
        <v>999</v>
      </c>
      <c r="G661" s="25"/>
      <c r="H661" s="25" t="s">
        <v>1117</v>
      </c>
      <c r="I661" s="92" t="str">
        <f>IF(ISERROR(VLOOKUP($B661&amp;" "&amp;$J661,Lists!$AB$4:$AC$16,2,FALSE)),"",VLOOKUP($B661&amp;" "&amp;$J661,Lists!$AB$4:$AC$16,2,FALSE))</f>
        <v/>
      </c>
      <c r="J661" s="25" t="str">
        <f>IF(ISERROR(VLOOKUP($H661,Lists!$L$4:$M$7,2,FALSE)),"",VLOOKUP($H661,Lists!$L$4:$M$7,2,FALSE))</f>
        <v/>
      </c>
      <c r="K661" s="25" t="str">
        <f t="shared" si="11"/>
        <v/>
      </c>
      <c r="L661" s="85" t="str">
        <f>IF(C661="no",VLOOKUP(B661,Lists!$R$4:$Z$17,9, FALSE),"Please enter details here")</f>
        <v>Please enter details here</v>
      </c>
      <c r="M661" s="36" t="str">
        <f>IF(ISERROR(VLOOKUP($E661,Lists!$T$4:$Y$44,5,FALSE)),"",VLOOKUP($E661,Lists!$T$4:$Y$44,5,FALSE))</f>
        <v/>
      </c>
      <c r="N661" s="36" t="str">
        <f>IF(ISERROR(VLOOKUP($E661,Lists!$T$4:$Y$44,6,FALSE)),"",VLOOKUP($E661,Lists!$T$4:$Y$44,6,FALSE))</f>
        <v/>
      </c>
    </row>
    <row r="662" spans="1:14" x14ac:dyDescent="0.25">
      <c r="A662" s="12"/>
      <c r="B662" s="18" t="s">
        <v>784</v>
      </c>
      <c r="C662" s="36" t="s">
        <v>1071</v>
      </c>
      <c r="D662" s="14" t="str">
        <f>IF(ISERROR(VLOOKUP($B662,Lists!$R$4:$S$16,2,FALSE)),"",VLOOKUP($B662,Lists!$R$4:$S$16,2,FALSE))</f>
        <v/>
      </c>
      <c r="E662" s="14" t="s">
        <v>805</v>
      </c>
      <c r="F662" s="14" t="s">
        <v>999</v>
      </c>
      <c r="G662" s="25"/>
      <c r="H662" s="25" t="s">
        <v>1117</v>
      </c>
      <c r="I662" s="92" t="str">
        <f>IF(ISERROR(VLOOKUP($B662&amp;" "&amp;$J662,Lists!$AB$4:$AC$16,2,FALSE)),"",VLOOKUP($B662&amp;" "&amp;$J662,Lists!$AB$4:$AC$16,2,FALSE))</f>
        <v/>
      </c>
      <c r="J662" s="25" t="str">
        <f>IF(ISERROR(VLOOKUP($H662,Lists!$L$4:$M$7,2,FALSE)),"",VLOOKUP($H662,Lists!$L$4:$M$7,2,FALSE))</f>
        <v/>
      </c>
      <c r="K662" s="25" t="str">
        <f t="shared" si="11"/>
        <v/>
      </c>
      <c r="L662" s="85" t="str">
        <f>IF(C662="no",VLOOKUP(B662,Lists!$R$4:$Z$17,9, FALSE),"Please enter details here")</f>
        <v>Please enter details here</v>
      </c>
      <c r="M662" s="36" t="str">
        <f>IF(ISERROR(VLOOKUP($E662,Lists!$T$4:$Y$44,5,FALSE)),"",VLOOKUP($E662,Lists!$T$4:$Y$44,5,FALSE))</f>
        <v/>
      </c>
      <c r="N662" s="36" t="str">
        <f>IF(ISERROR(VLOOKUP($E662,Lists!$T$4:$Y$44,6,FALSE)),"",VLOOKUP($E662,Lists!$T$4:$Y$44,6,FALSE))</f>
        <v/>
      </c>
    </row>
    <row r="663" spans="1:14" x14ac:dyDescent="0.25">
      <c r="A663" s="12"/>
      <c r="B663" s="18" t="s">
        <v>784</v>
      </c>
      <c r="C663" s="36" t="s">
        <v>1071</v>
      </c>
      <c r="D663" s="14" t="str">
        <f>IF(ISERROR(VLOOKUP($B663,Lists!$R$4:$S$16,2,FALSE)),"",VLOOKUP($B663,Lists!$R$4:$S$16,2,FALSE))</f>
        <v/>
      </c>
      <c r="E663" s="14" t="s">
        <v>805</v>
      </c>
      <c r="F663" s="14" t="s">
        <v>999</v>
      </c>
      <c r="G663" s="25"/>
      <c r="H663" s="25" t="s">
        <v>1117</v>
      </c>
      <c r="I663" s="92" t="str">
        <f>IF(ISERROR(VLOOKUP($B663&amp;" "&amp;$J663,Lists!$AB$4:$AC$16,2,FALSE)),"",VLOOKUP($B663&amp;" "&amp;$J663,Lists!$AB$4:$AC$16,2,FALSE))</f>
        <v/>
      </c>
      <c r="J663" s="25" t="str">
        <f>IF(ISERROR(VLOOKUP($H663,Lists!$L$4:$M$7,2,FALSE)),"",VLOOKUP($H663,Lists!$L$4:$M$7,2,FALSE))</f>
        <v/>
      </c>
      <c r="K663" s="25" t="str">
        <f t="shared" si="11"/>
        <v/>
      </c>
      <c r="L663" s="85" t="str">
        <f>IF(C663="no",VLOOKUP(B663,Lists!$R$4:$Z$17,9, FALSE),"Please enter details here")</f>
        <v>Please enter details here</v>
      </c>
      <c r="M663" s="36" t="str">
        <f>IF(ISERROR(VLOOKUP($E663,Lists!$T$4:$Y$44,5,FALSE)),"",VLOOKUP($E663,Lists!$T$4:$Y$44,5,FALSE))</f>
        <v/>
      </c>
      <c r="N663" s="36" t="str">
        <f>IF(ISERROR(VLOOKUP($E663,Lists!$T$4:$Y$44,6,FALSE)),"",VLOOKUP($E663,Lists!$T$4:$Y$44,6,FALSE))</f>
        <v/>
      </c>
    </row>
    <row r="664" spans="1:14" x14ac:dyDescent="0.25">
      <c r="A664" s="12"/>
      <c r="B664" s="18" t="s">
        <v>784</v>
      </c>
      <c r="C664" s="36" t="s">
        <v>1071</v>
      </c>
      <c r="D664" s="14" t="str">
        <f>IF(ISERROR(VLOOKUP($B664,Lists!$R$4:$S$16,2,FALSE)),"",VLOOKUP($B664,Lists!$R$4:$S$16,2,FALSE))</f>
        <v/>
      </c>
      <c r="E664" s="14" t="s">
        <v>805</v>
      </c>
      <c r="F664" s="14" t="s">
        <v>999</v>
      </c>
      <c r="G664" s="25"/>
      <c r="H664" s="25" t="s">
        <v>1117</v>
      </c>
      <c r="I664" s="92" t="str">
        <f>IF(ISERROR(VLOOKUP($B664&amp;" "&amp;$J664,Lists!$AB$4:$AC$16,2,FALSE)),"",VLOOKUP($B664&amp;" "&amp;$J664,Lists!$AB$4:$AC$16,2,FALSE))</f>
        <v/>
      </c>
      <c r="J664" s="25" t="str">
        <f>IF(ISERROR(VLOOKUP($H664,Lists!$L$4:$M$7,2,FALSE)),"",VLOOKUP($H664,Lists!$L$4:$M$7,2,FALSE))</f>
        <v/>
      </c>
      <c r="K664" s="25" t="str">
        <f t="shared" si="11"/>
        <v/>
      </c>
      <c r="L664" s="85" t="str">
        <f>IF(C664="no",VLOOKUP(B664,Lists!$R$4:$Z$17,9, FALSE),"Please enter details here")</f>
        <v>Please enter details here</v>
      </c>
      <c r="M664" s="36" t="str">
        <f>IF(ISERROR(VLOOKUP($E664,Lists!$T$4:$Y$44,5,FALSE)),"",VLOOKUP($E664,Lists!$T$4:$Y$44,5,FALSE))</f>
        <v/>
      </c>
      <c r="N664" s="36" t="str">
        <f>IF(ISERROR(VLOOKUP($E664,Lists!$T$4:$Y$44,6,FALSE)),"",VLOOKUP($E664,Lists!$T$4:$Y$44,6,FALSE))</f>
        <v/>
      </c>
    </row>
    <row r="665" spans="1:14" x14ac:dyDescent="0.25">
      <c r="A665" s="12"/>
      <c r="B665" s="18" t="s">
        <v>784</v>
      </c>
      <c r="C665" s="36" t="s">
        <v>1071</v>
      </c>
      <c r="D665" s="14" t="str">
        <f>IF(ISERROR(VLOOKUP($B665,Lists!$R$4:$S$16,2,FALSE)),"",VLOOKUP($B665,Lists!$R$4:$S$16,2,FALSE))</f>
        <v/>
      </c>
      <c r="E665" s="14" t="s">
        <v>805</v>
      </c>
      <c r="F665" s="14" t="s">
        <v>999</v>
      </c>
      <c r="G665" s="25"/>
      <c r="H665" s="25" t="s">
        <v>1117</v>
      </c>
      <c r="I665" s="92" t="str">
        <f>IF(ISERROR(VLOOKUP($B665&amp;" "&amp;$J665,Lists!$AB$4:$AC$16,2,FALSE)),"",VLOOKUP($B665&amp;" "&amp;$J665,Lists!$AB$4:$AC$16,2,FALSE))</f>
        <v/>
      </c>
      <c r="J665" s="25" t="str">
        <f>IF(ISERROR(VLOOKUP($H665,Lists!$L$4:$M$7,2,FALSE)),"",VLOOKUP($H665,Lists!$L$4:$M$7,2,FALSE))</f>
        <v/>
      </c>
      <c r="K665" s="25" t="str">
        <f t="shared" si="11"/>
        <v/>
      </c>
      <c r="L665" s="85" t="str">
        <f>IF(C665="no",VLOOKUP(B665,Lists!$R$4:$Z$17,9, FALSE),"Please enter details here")</f>
        <v>Please enter details here</v>
      </c>
      <c r="M665" s="36" t="str">
        <f>IF(ISERROR(VLOOKUP($E665,Lists!$T$4:$Y$44,5,FALSE)),"",VLOOKUP($E665,Lists!$T$4:$Y$44,5,FALSE))</f>
        <v/>
      </c>
      <c r="N665" s="36" t="str">
        <f>IF(ISERROR(VLOOKUP($E665,Lists!$T$4:$Y$44,6,FALSE)),"",VLOOKUP($E665,Lists!$T$4:$Y$44,6,FALSE))</f>
        <v/>
      </c>
    </row>
    <row r="666" spans="1:14" x14ac:dyDescent="0.25">
      <c r="A666" s="12"/>
      <c r="B666" s="18" t="s">
        <v>784</v>
      </c>
      <c r="C666" s="36" t="s">
        <v>1071</v>
      </c>
      <c r="D666" s="14" t="str">
        <f>IF(ISERROR(VLOOKUP($B666,Lists!$R$4:$S$16,2,FALSE)),"",VLOOKUP($B666,Lists!$R$4:$S$16,2,FALSE))</f>
        <v/>
      </c>
      <c r="E666" s="14" t="s">
        <v>805</v>
      </c>
      <c r="F666" s="14" t="s">
        <v>999</v>
      </c>
      <c r="G666" s="25"/>
      <c r="H666" s="25" t="s">
        <v>1117</v>
      </c>
      <c r="I666" s="92" t="str">
        <f>IF(ISERROR(VLOOKUP($B666&amp;" "&amp;$J666,Lists!$AB$4:$AC$16,2,FALSE)),"",VLOOKUP($B666&amp;" "&amp;$J666,Lists!$AB$4:$AC$16,2,FALSE))</f>
        <v/>
      </c>
      <c r="J666" s="25" t="str">
        <f>IF(ISERROR(VLOOKUP($H666,Lists!$L$4:$M$7,2,FALSE)),"",VLOOKUP($H666,Lists!$L$4:$M$7,2,FALSE))</f>
        <v/>
      </c>
      <c r="K666" s="25" t="str">
        <f t="shared" si="11"/>
        <v/>
      </c>
      <c r="L666" s="85" t="str">
        <f>IF(C666="no",VLOOKUP(B666,Lists!$R$4:$Z$17,9, FALSE),"Please enter details here")</f>
        <v>Please enter details here</v>
      </c>
      <c r="M666" s="36" t="str">
        <f>IF(ISERROR(VLOOKUP($E666,Lists!$T$4:$Y$44,5,FALSE)),"",VLOOKUP($E666,Lists!$T$4:$Y$44,5,FALSE))</f>
        <v/>
      </c>
      <c r="N666" s="36" t="str">
        <f>IF(ISERROR(VLOOKUP($E666,Lists!$T$4:$Y$44,6,FALSE)),"",VLOOKUP($E666,Lists!$T$4:$Y$44,6,FALSE))</f>
        <v/>
      </c>
    </row>
    <row r="667" spans="1:14" x14ac:dyDescent="0.25">
      <c r="A667" s="12"/>
      <c r="B667" s="18" t="s">
        <v>784</v>
      </c>
      <c r="C667" s="36" t="s">
        <v>1071</v>
      </c>
      <c r="D667" s="14" t="str">
        <f>IF(ISERROR(VLOOKUP($B667,Lists!$R$4:$S$16,2,FALSE)),"",VLOOKUP($B667,Lists!$R$4:$S$16,2,FALSE))</f>
        <v/>
      </c>
      <c r="E667" s="14" t="s">
        <v>805</v>
      </c>
      <c r="F667" s="14" t="s">
        <v>999</v>
      </c>
      <c r="G667" s="25"/>
      <c r="H667" s="25" t="s">
        <v>1117</v>
      </c>
      <c r="I667" s="92" t="str">
        <f>IF(ISERROR(VLOOKUP($B667&amp;" "&amp;$J667,Lists!$AB$4:$AC$16,2,FALSE)),"",VLOOKUP($B667&amp;" "&amp;$J667,Lists!$AB$4:$AC$16,2,FALSE))</f>
        <v/>
      </c>
      <c r="J667" s="25" t="str">
        <f>IF(ISERROR(VLOOKUP($H667,Lists!$L$4:$M$7,2,FALSE)),"",VLOOKUP($H667,Lists!$L$4:$M$7,2,FALSE))</f>
        <v/>
      </c>
      <c r="K667" s="25" t="str">
        <f t="shared" si="11"/>
        <v/>
      </c>
      <c r="L667" s="85" t="str">
        <f>IF(C667="no",VLOOKUP(B667,Lists!$R$4:$Z$17,9, FALSE),"Please enter details here")</f>
        <v>Please enter details here</v>
      </c>
      <c r="M667" s="36" t="str">
        <f>IF(ISERROR(VLOOKUP($E667,Lists!$T$4:$Y$44,5,FALSE)),"",VLOOKUP($E667,Lists!$T$4:$Y$44,5,FALSE))</f>
        <v/>
      </c>
      <c r="N667" s="36" t="str">
        <f>IF(ISERROR(VLOOKUP($E667,Lists!$T$4:$Y$44,6,FALSE)),"",VLOOKUP($E667,Lists!$T$4:$Y$44,6,FALSE))</f>
        <v/>
      </c>
    </row>
    <row r="668" spans="1:14" x14ac:dyDescent="0.25">
      <c r="A668" s="12"/>
      <c r="B668" s="18" t="s">
        <v>784</v>
      </c>
      <c r="C668" s="36" t="s">
        <v>1071</v>
      </c>
      <c r="D668" s="14" t="str">
        <f>IF(ISERROR(VLOOKUP($B668,Lists!$R$4:$S$16,2,FALSE)),"",VLOOKUP($B668,Lists!$R$4:$S$16,2,FALSE))</f>
        <v/>
      </c>
      <c r="E668" s="14" t="s">
        <v>805</v>
      </c>
      <c r="F668" s="14" t="s">
        <v>999</v>
      </c>
      <c r="G668" s="25"/>
      <c r="H668" s="25" t="s">
        <v>1117</v>
      </c>
      <c r="I668" s="92" t="str">
        <f>IF(ISERROR(VLOOKUP($B668&amp;" "&amp;$J668,Lists!$AB$4:$AC$16,2,FALSE)),"",VLOOKUP($B668&amp;" "&amp;$J668,Lists!$AB$4:$AC$16,2,FALSE))</f>
        <v/>
      </c>
      <c r="J668" s="25" t="str">
        <f>IF(ISERROR(VLOOKUP($H668,Lists!$L$4:$M$7,2,FALSE)),"",VLOOKUP($H668,Lists!$L$4:$M$7,2,FALSE))</f>
        <v/>
      </c>
      <c r="K668" s="25" t="str">
        <f t="shared" si="11"/>
        <v/>
      </c>
      <c r="L668" s="85" t="str">
        <f>IF(C668="no",VLOOKUP(B668,Lists!$R$4:$Z$17,9, FALSE),"Please enter details here")</f>
        <v>Please enter details here</v>
      </c>
      <c r="M668" s="36" t="str">
        <f>IF(ISERROR(VLOOKUP($E668,Lists!$T$4:$Y$44,5,FALSE)),"",VLOOKUP($E668,Lists!$T$4:$Y$44,5,FALSE))</f>
        <v/>
      </c>
      <c r="N668" s="36" t="str">
        <f>IF(ISERROR(VLOOKUP($E668,Lists!$T$4:$Y$44,6,FALSE)),"",VLOOKUP($E668,Lists!$T$4:$Y$44,6,FALSE))</f>
        <v/>
      </c>
    </row>
    <row r="669" spans="1:14" x14ac:dyDescent="0.25">
      <c r="A669" s="12"/>
      <c r="B669" s="18" t="s">
        <v>784</v>
      </c>
      <c r="C669" s="36" t="s">
        <v>1071</v>
      </c>
      <c r="D669" s="14" t="str">
        <f>IF(ISERROR(VLOOKUP($B669,Lists!$R$4:$S$16,2,FALSE)),"",VLOOKUP($B669,Lists!$R$4:$S$16,2,FALSE))</f>
        <v/>
      </c>
      <c r="E669" s="14" t="s">
        <v>805</v>
      </c>
      <c r="F669" s="14" t="s">
        <v>999</v>
      </c>
      <c r="G669" s="25"/>
      <c r="H669" s="25" t="s">
        <v>1117</v>
      </c>
      <c r="I669" s="92" t="str">
        <f>IF(ISERROR(VLOOKUP($B669&amp;" "&amp;$J669,Lists!$AB$4:$AC$16,2,FALSE)),"",VLOOKUP($B669&amp;" "&amp;$J669,Lists!$AB$4:$AC$16,2,FALSE))</f>
        <v/>
      </c>
      <c r="J669" s="25" t="str">
        <f>IF(ISERROR(VLOOKUP($H669,Lists!$L$4:$M$7,2,FALSE)),"",VLOOKUP($H669,Lists!$L$4:$M$7,2,FALSE))</f>
        <v/>
      </c>
      <c r="K669" s="25" t="str">
        <f t="shared" si="11"/>
        <v/>
      </c>
      <c r="L669" s="85" t="str">
        <f>IF(C669="no",VLOOKUP(B669,Lists!$R$4:$Z$17,9, FALSE),"Please enter details here")</f>
        <v>Please enter details here</v>
      </c>
      <c r="M669" s="36" t="str">
        <f>IF(ISERROR(VLOOKUP($E669,Lists!$T$4:$Y$44,5,FALSE)),"",VLOOKUP($E669,Lists!$T$4:$Y$44,5,FALSE))</f>
        <v/>
      </c>
      <c r="N669" s="36" t="str">
        <f>IF(ISERROR(VLOOKUP($E669,Lists!$T$4:$Y$44,6,FALSE)),"",VLOOKUP($E669,Lists!$T$4:$Y$44,6,FALSE))</f>
        <v/>
      </c>
    </row>
    <row r="670" spans="1:14" x14ac:dyDescent="0.25">
      <c r="A670" s="12"/>
      <c r="B670" s="18" t="s">
        <v>784</v>
      </c>
      <c r="C670" s="36" t="s">
        <v>1071</v>
      </c>
      <c r="D670" s="14" t="str">
        <f>IF(ISERROR(VLOOKUP($B670,Lists!$R$4:$S$16,2,FALSE)),"",VLOOKUP($B670,Lists!$R$4:$S$16,2,FALSE))</f>
        <v/>
      </c>
      <c r="E670" s="14" t="s">
        <v>805</v>
      </c>
      <c r="F670" s="14" t="s">
        <v>999</v>
      </c>
      <c r="G670" s="25"/>
      <c r="H670" s="25" t="s">
        <v>1117</v>
      </c>
      <c r="I670" s="92" t="str">
        <f>IF(ISERROR(VLOOKUP($B670&amp;" "&amp;$J670,Lists!$AB$4:$AC$16,2,FALSE)),"",VLOOKUP($B670&amp;" "&amp;$J670,Lists!$AB$4:$AC$16,2,FALSE))</f>
        <v/>
      </c>
      <c r="J670" s="25" t="str">
        <f>IF(ISERROR(VLOOKUP($H670,Lists!$L$4:$M$7,2,FALSE)),"",VLOOKUP($H670,Lists!$L$4:$M$7,2,FALSE))</f>
        <v/>
      </c>
      <c r="K670" s="25" t="str">
        <f t="shared" si="11"/>
        <v/>
      </c>
      <c r="L670" s="85" t="str">
        <f>IF(C670="no",VLOOKUP(B670,Lists!$R$4:$Z$17,9, FALSE),"Please enter details here")</f>
        <v>Please enter details here</v>
      </c>
      <c r="M670" s="36" t="str">
        <f>IF(ISERROR(VLOOKUP($E670,Lists!$T$4:$Y$44,5,FALSE)),"",VLOOKUP($E670,Lists!$T$4:$Y$44,5,FALSE))</f>
        <v/>
      </c>
      <c r="N670" s="36" t="str">
        <f>IF(ISERROR(VLOOKUP($E670,Lists!$T$4:$Y$44,6,FALSE)),"",VLOOKUP($E670,Lists!$T$4:$Y$44,6,FALSE))</f>
        <v/>
      </c>
    </row>
    <row r="671" spans="1:14" x14ac:dyDescent="0.25">
      <c r="A671" s="12"/>
      <c r="B671" s="18" t="s">
        <v>784</v>
      </c>
      <c r="C671" s="36" t="s">
        <v>1071</v>
      </c>
      <c r="D671" s="14" t="str">
        <f>IF(ISERROR(VLOOKUP($B671,Lists!$R$4:$S$16,2,FALSE)),"",VLOOKUP($B671,Lists!$R$4:$S$16,2,FALSE))</f>
        <v/>
      </c>
      <c r="E671" s="14" t="s">
        <v>805</v>
      </c>
      <c r="F671" s="14" t="s">
        <v>999</v>
      </c>
      <c r="G671" s="25"/>
      <c r="H671" s="25" t="s">
        <v>1117</v>
      </c>
      <c r="I671" s="92" t="str">
        <f>IF(ISERROR(VLOOKUP($B671&amp;" "&amp;$J671,Lists!$AB$4:$AC$16,2,FALSE)),"",VLOOKUP($B671&amp;" "&amp;$J671,Lists!$AB$4:$AC$16,2,FALSE))</f>
        <v/>
      </c>
      <c r="J671" s="25" t="str">
        <f>IF(ISERROR(VLOOKUP($H671,Lists!$L$4:$M$7,2,FALSE)),"",VLOOKUP($H671,Lists!$L$4:$M$7,2,FALSE))</f>
        <v/>
      </c>
      <c r="K671" s="25" t="str">
        <f t="shared" si="11"/>
        <v/>
      </c>
      <c r="L671" s="85" t="str">
        <f>IF(C671="no",VLOOKUP(B671,Lists!$R$4:$Z$17,9, FALSE),"Please enter details here")</f>
        <v>Please enter details here</v>
      </c>
      <c r="M671" s="36" t="str">
        <f>IF(ISERROR(VLOOKUP($E671,Lists!$T$4:$Y$44,5,FALSE)),"",VLOOKUP($E671,Lists!$T$4:$Y$44,5,FALSE))</f>
        <v/>
      </c>
      <c r="N671" s="36" t="str">
        <f>IF(ISERROR(VLOOKUP($E671,Lists!$T$4:$Y$44,6,FALSE)),"",VLOOKUP($E671,Lists!$T$4:$Y$44,6,FALSE))</f>
        <v/>
      </c>
    </row>
    <row r="672" spans="1:14" x14ac:dyDescent="0.25">
      <c r="A672" s="12"/>
      <c r="B672" s="18" t="s">
        <v>784</v>
      </c>
      <c r="C672" s="36" t="s">
        <v>1071</v>
      </c>
      <c r="D672" s="14" t="str">
        <f>IF(ISERROR(VLOOKUP($B672,Lists!$R$4:$S$16,2,FALSE)),"",VLOOKUP($B672,Lists!$R$4:$S$16,2,FALSE))</f>
        <v/>
      </c>
      <c r="E672" s="14" t="s">
        <v>805</v>
      </c>
      <c r="F672" s="14" t="s">
        <v>999</v>
      </c>
      <c r="G672" s="25"/>
      <c r="H672" s="25" t="s">
        <v>1117</v>
      </c>
      <c r="I672" s="92" t="str">
        <f>IF(ISERROR(VLOOKUP($B672&amp;" "&amp;$J672,Lists!$AB$4:$AC$16,2,FALSE)),"",VLOOKUP($B672&amp;" "&amp;$J672,Lists!$AB$4:$AC$16,2,FALSE))</f>
        <v/>
      </c>
      <c r="J672" s="25" t="str">
        <f>IF(ISERROR(VLOOKUP($H672,Lists!$L$4:$M$7,2,FALSE)),"",VLOOKUP($H672,Lists!$L$4:$M$7,2,FALSE))</f>
        <v/>
      </c>
      <c r="K672" s="25" t="str">
        <f t="shared" si="11"/>
        <v/>
      </c>
      <c r="L672" s="85" t="str">
        <f>IF(C672="no",VLOOKUP(B672,Lists!$R$4:$Z$17,9, FALSE),"Please enter details here")</f>
        <v>Please enter details here</v>
      </c>
      <c r="M672" s="36" t="str">
        <f>IF(ISERROR(VLOOKUP($E672,Lists!$T$4:$Y$44,5,FALSE)),"",VLOOKUP($E672,Lists!$T$4:$Y$44,5,FALSE))</f>
        <v/>
      </c>
      <c r="N672" s="36" t="str">
        <f>IF(ISERROR(VLOOKUP($E672,Lists!$T$4:$Y$44,6,FALSE)),"",VLOOKUP($E672,Lists!$T$4:$Y$44,6,FALSE))</f>
        <v/>
      </c>
    </row>
    <row r="673" spans="1:14" x14ac:dyDescent="0.25">
      <c r="A673" s="12"/>
      <c r="B673" s="18" t="s">
        <v>784</v>
      </c>
      <c r="C673" s="36" t="s">
        <v>1071</v>
      </c>
      <c r="D673" s="14" t="str">
        <f>IF(ISERROR(VLOOKUP($B673,Lists!$R$4:$S$16,2,FALSE)),"",VLOOKUP($B673,Lists!$R$4:$S$16,2,FALSE))</f>
        <v/>
      </c>
      <c r="E673" s="14" t="s">
        <v>805</v>
      </c>
      <c r="F673" s="14" t="s">
        <v>999</v>
      </c>
      <c r="G673" s="25"/>
      <c r="H673" s="25" t="s">
        <v>1117</v>
      </c>
      <c r="I673" s="92" t="str">
        <f>IF(ISERROR(VLOOKUP($B673&amp;" "&amp;$J673,Lists!$AB$4:$AC$16,2,FALSE)),"",VLOOKUP($B673&amp;" "&amp;$J673,Lists!$AB$4:$AC$16,2,FALSE))</f>
        <v/>
      </c>
      <c r="J673" s="25" t="str">
        <f>IF(ISERROR(VLOOKUP($H673,Lists!$L$4:$M$7,2,FALSE)),"",VLOOKUP($H673,Lists!$L$4:$M$7,2,FALSE))</f>
        <v/>
      </c>
      <c r="K673" s="25" t="str">
        <f t="shared" si="11"/>
        <v/>
      </c>
      <c r="L673" s="85" t="str">
        <f>IF(C673="no",VLOOKUP(B673,Lists!$R$4:$Z$17,9, FALSE),"Please enter details here")</f>
        <v>Please enter details here</v>
      </c>
      <c r="M673" s="36" t="str">
        <f>IF(ISERROR(VLOOKUP($E673,Lists!$T$4:$Y$44,5,FALSE)),"",VLOOKUP($E673,Lists!$T$4:$Y$44,5,FALSE))</f>
        <v/>
      </c>
      <c r="N673" s="36" t="str">
        <f>IF(ISERROR(VLOOKUP($E673,Lists!$T$4:$Y$44,6,FALSE)),"",VLOOKUP($E673,Lists!$T$4:$Y$44,6,FALSE))</f>
        <v/>
      </c>
    </row>
    <row r="674" spans="1:14" x14ac:dyDescent="0.25">
      <c r="A674" s="12"/>
      <c r="B674" s="18" t="s">
        <v>784</v>
      </c>
      <c r="C674" s="36" t="s">
        <v>1071</v>
      </c>
      <c r="D674" s="14" t="str">
        <f>IF(ISERROR(VLOOKUP($B674,Lists!$R$4:$S$16,2,FALSE)),"",VLOOKUP($B674,Lists!$R$4:$S$16,2,FALSE))</f>
        <v/>
      </c>
      <c r="E674" s="14" t="s">
        <v>805</v>
      </c>
      <c r="F674" s="14" t="s">
        <v>999</v>
      </c>
      <c r="G674" s="25"/>
      <c r="H674" s="25" t="s">
        <v>1117</v>
      </c>
      <c r="I674" s="92" t="str">
        <f>IF(ISERROR(VLOOKUP($B674&amp;" "&amp;$J674,Lists!$AB$4:$AC$16,2,FALSE)),"",VLOOKUP($B674&amp;" "&amp;$J674,Lists!$AB$4:$AC$16,2,FALSE))</f>
        <v/>
      </c>
      <c r="J674" s="25" t="str">
        <f>IF(ISERROR(VLOOKUP($H674,Lists!$L$4:$M$7,2,FALSE)),"",VLOOKUP($H674,Lists!$L$4:$M$7,2,FALSE))</f>
        <v/>
      </c>
      <c r="K674" s="25" t="str">
        <f t="shared" si="11"/>
        <v/>
      </c>
      <c r="L674" s="85" t="str">
        <f>IF(C674="no",VLOOKUP(B674,Lists!$R$4:$Z$17,9, FALSE),"Please enter details here")</f>
        <v>Please enter details here</v>
      </c>
      <c r="M674" s="36" t="str">
        <f>IF(ISERROR(VLOOKUP($E674,Lists!$T$4:$Y$44,5,FALSE)),"",VLOOKUP($E674,Lists!$T$4:$Y$44,5,FALSE))</f>
        <v/>
      </c>
      <c r="N674" s="36" t="str">
        <f>IF(ISERROR(VLOOKUP($E674,Lists!$T$4:$Y$44,6,FALSE)),"",VLOOKUP($E674,Lists!$T$4:$Y$44,6,FALSE))</f>
        <v/>
      </c>
    </row>
    <row r="675" spans="1:14" x14ac:dyDescent="0.25">
      <c r="A675" s="12"/>
      <c r="B675" s="18" t="s">
        <v>784</v>
      </c>
      <c r="C675" s="36" t="s">
        <v>1071</v>
      </c>
      <c r="D675" s="14" t="str">
        <f>IF(ISERROR(VLOOKUP($B675,Lists!$R$4:$S$16,2,FALSE)),"",VLOOKUP($B675,Lists!$R$4:$S$16,2,FALSE))</f>
        <v/>
      </c>
      <c r="E675" s="14" t="s">
        <v>805</v>
      </c>
      <c r="F675" s="14" t="s">
        <v>999</v>
      </c>
      <c r="G675" s="25"/>
      <c r="H675" s="25" t="s">
        <v>1117</v>
      </c>
      <c r="I675" s="92" t="str">
        <f>IF(ISERROR(VLOOKUP($B675&amp;" "&amp;$J675,Lists!$AB$4:$AC$16,2,FALSE)),"",VLOOKUP($B675&amp;" "&amp;$J675,Lists!$AB$4:$AC$16,2,FALSE))</f>
        <v/>
      </c>
      <c r="J675" s="25" t="str">
        <f>IF(ISERROR(VLOOKUP($H675,Lists!$L$4:$M$7,2,FALSE)),"",VLOOKUP($H675,Lists!$L$4:$M$7,2,FALSE))</f>
        <v/>
      </c>
      <c r="K675" s="25" t="str">
        <f t="shared" si="11"/>
        <v/>
      </c>
      <c r="L675" s="85" t="str">
        <f>IF(C675="no",VLOOKUP(B675,Lists!$R$4:$Z$17,9, FALSE),"Please enter details here")</f>
        <v>Please enter details here</v>
      </c>
      <c r="M675" s="36" t="str">
        <f>IF(ISERROR(VLOOKUP($E675,Lists!$T$4:$Y$44,5,FALSE)),"",VLOOKUP($E675,Lists!$T$4:$Y$44,5,FALSE))</f>
        <v/>
      </c>
      <c r="N675" s="36" t="str">
        <f>IF(ISERROR(VLOOKUP($E675,Lists!$T$4:$Y$44,6,FALSE)),"",VLOOKUP($E675,Lists!$T$4:$Y$44,6,FALSE))</f>
        <v/>
      </c>
    </row>
    <row r="676" spans="1:14" x14ac:dyDescent="0.25">
      <c r="A676" s="12"/>
      <c r="B676" s="18" t="s">
        <v>784</v>
      </c>
      <c r="C676" s="36" t="s">
        <v>1071</v>
      </c>
      <c r="D676" s="14" t="str">
        <f>IF(ISERROR(VLOOKUP($B676,Lists!$R$4:$S$16,2,FALSE)),"",VLOOKUP($B676,Lists!$R$4:$S$16,2,FALSE))</f>
        <v/>
      </c>
      <c r="E676" s="14" t="s">
        <v>805</v>
      </c>
      <c r="F676" s="14" t="s">
        <v>999</v>
      </c>
      <c r="G676" s="25"/>
      <c r="H676" s="25" t="s">
        <v>1117</v>
      </c>
      <c r="I676" s="92" t="str">
        <f>IF(ISERROR(VLOOKUP($B676&amp;" "&amp;$J676,Lists!$AB$4:$AC$16,2,FALSE)),"",VLOOKUP($B676&amp;" "&amp;$J676,Lists!$AB$4:$AC$16,2,FALSE))</f>
        <v/>
      </c>
      <c r="J676" s="25" t="str">
        <f>IF(ISERROR(VLOOKUP($H676,Lists!$L$4:$M$7,2,FALSE)),"",VLOOKUP($H676,Lists!$L$4:$M$7,2,FALSE))</f>
        <v/>
      </c>
      <c r="K676" s="25" t="str">
        <f t="shared" si="11"/>
        <v/>
      </c>
      <c r="L676" s="85" t="str">
        <f>IF(C676="no",VLOOKUP(B676,Lists!$R$4:$Z$17,9, FALSE),"Please enter details here")</f>
        <v>Please enter details here</v>
      </c>
      <c r="M676" s="36" t="str">
        <f>IF(ISERROR(VLOOKUP($E676,Lists!$T$4:$Y$44,5,FALSE)),"",VLOOKUP($E676,Lists!$T$4:$Y$44,5,FALSE))</f>
        <v/>
      </c>
      <c r="N676" s="36" t="str">
        <f>IF(ISERROR(VLOOKUP($E676,Lists!$T$4:$Y$44,6,FALSE)),"",VLOOKUP($E676,Lists!$T$4:$Y$44,6,FALSE))</f>
        <v/>
      </c>
    </row>
    <row r="677" spans="1:14" x14ac:dyDescent="0.25">
      <c r="A677" s="12"/>
      <c r="B677" s="18" t="s">
        <v>784</v>
      </c>
      <c r="C677" s="36" t="s">
        <v>1071</v>
      </c>
      <c r="D677" s="14" t="str">
        <f>IF(ISERROR(VLOOKUP($B677,Lists!$R$4:$S$16,2,FALSE)),"",VLOOKUP($B677,Lists!$R$4:$S$16,2,FALSE))</f>
        <v/>
      </c>
      <c r="E677" s="14" t="s">
        <v>805</v>
      </c>
      <c r="F677" s="14" t="s">
        <v>999</v>
      </c>
      <c r="G677" s="25"/>
      <c r="H677" s="25" t="s">
        <v>1117</v>
      </c>
      <c r="I677" s="92" t="str">
        <f>IF(ISERROR(VLOOKUP($B677&amp;" "&amp;$J677,Lists!$AB$4:$AC$16,2,FALSE)),"",VLOOKUP($B677&amp;" "&amp;$J677,Lists!$AB$4:$AC$16,2,FALSE))</f>
        <v/>
      </c>
      <c r="J677" s="25" t="str">
        <f>IF(ISERROR(VLOOKUP($H677,Lists!$L$4:$M$7,2,FALSE)),"",VLOOKUP($H677,Lists!$L$4:$M$7,2,FALSE))</f>
        <v/>
      </c>
      <c r="K677" s="25" t="str">
        <f t="shared" si="11"/>
        <v/>
      </c>
      <c r="L677" s="85" t="str">
        <f>IF(C677="no",VLOOKUP(B677,Lists!$R$4:$Z$17,9, FALSE),"Please enter details here")</f>
        <v>Please enter details here</v>
      </c>
      <c r="M677" s="36" t="str">
        <f>IF(ISERROR(VLOOKUP($E677,Lists!$T$4:$Y$44,5,FALSE)),"",VLOOKUP($E677,Lists!$T$4:$Y$44,5,FALSE))</f>
        <v/>
      </c>
      <c r="N677" s="36" t="str">
        <f>IF(ISERROR(VLOOKUP($E677,Lists!$T$4:$Y$44,6,FALSE)),"",VLOOKUP($E677,Lists!$T$4:$Y$44,6,FALSE))</f>
        <v/>
      </c>
    </row>
    <row r="678" spans="1:14" x14ac:dyDescent="0.25">
      <c r="A678" s="12"/>
      <c r="B678" s="18" t="s">
        <v>784</v>
      </c>
      <c r="C678" s="36" t="s">
        <v>1071</v>
      </c>
      <c r="D678" s="14" t="str">
        <f>IF(ISERROR(VLOOKUP($B678,Lists!$R$4:$S$16,2,FALSE)),"",VLOOKUP($B678,Lists!$R$4:$S$16,2,FALSE))</f>
        <v/>
      </c>
      <c r="E678" s="14" t="s">
        <v>805</v>
      </c>
      <c r="F678" s="14" t="s">
        <v>999</v>
      </c>
      <c r="G678" s="25"/>
      <c r="H678" s="25" t="s">
        <v>1117</v>
      </c>
      <c r="I678" s="92" t="str">
        <f>IF(ISERROR(VLOOKUP($B678&amp;" "&amp;$J678,Lists!$AB$4:$AC$16,2,FALSE)),"",VLOOKUP($B678&amp;" "&amp;$J678,Lists!$AB$4:$AC$16,2,FALSE))</f>
        <v/>
      </c>
      <c r="J678" s="25" t="str">
        <f>IF(ISERROR(VLOOKUP($H678,Lists!$L$4:$M$7,2,FALSE)),"",VLOOKUP($H678,Lists!$L$4:$M$7,2,FALSE))</f>
        <v/>
      </c>
      <c r="K678" s="25" t="str">
        <f t="shared" si="11"/>
        <v/>
      </c>
      <c r="L678" s="85" t="str">
        <f>IF(C678="no",VLOOKUP(B678,Lists!$R$4:$Z$17,9, FALSE),"Please enter details here")</f>
        <v>Please enter details here</v>
      </c>
      <c r="M678" s="36" t="str">
        <f>IF(ISERROR(VLOOKUP($E678,Lists!$T$4:$Y$44,5,FALSE)),"",VLOOKUP($E678,Lists!$T$4:$Y$44,5,FALSE))</f>
        <v/>
      </c>
      <c r="N678" s="36" t="str">
        <f>IF(ISERROR(VLOOKUP($E678,Lists!$T$4:$Y$44,6,FALSE)),"",VLOOKUP($E678,Lists!$T$4:$Y$44,6,FALSE))</f>
        <v/>
      </c>
    </row>
    <row r="679" spans="1:14" x14ac:dyDescent="0.25">
      <c r="A679" s="12"/>
      <c r="B679" s="18" t="s">
        <v>784</v>
      </c>
      <c r="C679" s="36" t="s">
        <v>1071</v>
      </c>
      <c r="D679" s="14" t="str">
        <f>IF(ISERROR(VLOOKUP($B679,Lists!$R$4:$S$16,2,FALSE)),"",VLOOKUP($B679,Lists!$R$4:$S$16,2,FALSE))</f>
        <v/>
      </c>
      <c r="E679" s="14" t="s">
        <v>805</v>
      </c>
      <c r="F679" s="14" t="s">
        <v>999</v>
      </c>
      <c r="G679" s="25"/>
      <c r="H679" s="25" t="s">
        <v>1117</v>
      </c>
      <c r="I679" s="92" t="str">
        <f>IF(ISERROR(VLOOKUP($B679&amp;" "&amp;$J679,Lists!$AB$4:$AC$16,2,FALSE)),"",VLOOKUP($B679&amp;" "&amp;$J679,Lists!$AB$4:$AC$16,2,FALSE))</f>
        <v/>
      </c>
      <c r="J679" s="25" t="str">
        <f>IF(ISERROR(VLOOKUP($H679,Lists!$L$4:$M$7,2,FALSE)),"",VLOOKUP($H679,Lists!$L$4:$M$7,2,FALSE))</f>
        <v/>
      </c>
      <c r="K679" s="25" t="str">
        <f t="shared" si="11"/>
        <v/>
      </c>
      <c r="L679" s="85" t="str">
        <f>IF(C679="no",VLOOKUP(B679,Lists!$R$4:$Z$17,9, FALSE),"Please enter details here")</f>
        <v>Please enter details here</v>
      </c>
      <c r="M679" s="36" t="str">
        <f>IF(ISERROR(VLOOKUP($E679,Lists!$T$4:$Y$44,5,FALSE)),"",VLOOKUP($E679,Lists!$T$4:$Y$44,5,FALSE))</f>
        <v/>
      </c>
      <c r="N679" s="36" t="str">
        <f>IF(ISERROR(VLOOKUP($E679,Lists!$T$4:$Y$44,6,FALSE)),"",VLOOKUP($E679,Lists!$T$4:$Y$44,6,FALSE))</f>
        <v/>
      </c>
    </row>
    <row r="680" spans="1:14" x14ac:dyDescent="0.25">
      <c r="A680" s="12"/>
      <c r="B680" s="18" t="s">
        <v>784</v>
      </c>
      <c r="C680" s="36" t="s">
        <v>1071</v>
      </c>
      <c r="D680" s="14" t="str">
        <f>IF(ISERROR(VLOOKUP($B680,Lists!$R$4:$S$16,2,FALSE)),"",VLOOKUP($B680,Lists!$R$4:$S$16,2,FALSE))</f>
        <v/>
      </c>
      <c r="E680" s="14" t="s">
        <v>805</v>
      </c>
      <c r="F680" s="14" t="s">
        <v>999</v>
      </c>
      <c r="G680" s="25"/>
      <c r="H680" s="25" t="s">
        <v>1117</v>
      </c>
      <c r="I680" s="92" t="str">
        <f>IF(ISERROR(VLOOKUP($B680&amp;" "&amp;$J680,Lists!$AB$4:$AC$16,2,FALSE)),"",VLOOKUP($B680&amp;" "&amp;$J680,Lists!$AB$4:$AC$16,2,FALSE))</f>
        <v/>
      </c>
      <c r="J680" s="25" t="str">
        <f>IF(ISERROR(VLOOKUP($H680,Lists!$L$4:$M$7,2,FALSE)),"",VLOOKUP($H680,Lists!$L$4:$M$7,2,FALSE))</f>
        <v/>
      </c>
      <c r="K680" s="25" t="str">
        <f t="shared" si="11"/>
        <v/>
      </c>
      <c r="L680" s="85" t="str">
        <f>IF(C680="no",VLOOKUP(B680,Lists!$R$4:$Z$17,9, FALSE),"Please enter details here")</f>
        <v>Please enter details here</v>
      </c>
      <c r="M680" s="36" t="str">
        <f>IF(ISERROR(VLOOKUP($E680,Lists!$T$4:$Y$44,5,FALSE)),"",VLOOKUP($E680,Lists!$T$4:$Y$44,5,FALSE))</f>
        <v/>
      </c>
      <c r="N680" s="36" t="str">
        <f>IF(ISERROR(VLOOKUP($E680,Lists!$T$4:$Y$44,6,FALSE)),"",VLOOKUP($E680,Lists!$T$4:$Y$44,6,FALSE))</f>
        <v/>
      </c>
    </row>
    <row r="681" spans="1:14" x14ac:dyDescent="0.25">
      <c r="A681" s="12"/>
      <c r="B681" s="18" t="s">
        <v>784</v>
      </c>
      <c r="C681" s="36" t="s">
        <v>1071</v>
      </c>
      <c r="D681" s="14" t="str">
        <f>IF(ISERROR(VLOOKUP($B681,Lists!$R$4:$S$16,2,FALSE)),"",VLOOKUP($B681,Lists!$R$4:$S$16,2,FALSE))</f>
        <v/>
      </c>
      <c r="E681" s="14" t="s">
        <v>805</v>
      </c>
      <c r="F681" s="14" t="s">
        <v>999</v>
      </c>
      <c r="G681" s="25"/>
      <c r="H681" s="25" t="s">
        <v>1117</v>
      </c>
      <c r="I681" s="92" t="str">
        <f>IF(ISERROR(VLOOKUP($B681&amp;" "&amp;$J681,Lists!$AB$4:$AC$16,2,FALSE)),"",VLOOKUP($B681&amp;" "&amp;$J681,Lists!$AB$4:$AC$16,2,FALSE))</f>
        <v/>
      </c>
      <c r="J681" s="25" t="str">
        <f>IF(ISERROR(VLOOKUP($H681,Lists!$L$4:$M$7,2,FALSE)),"",VLOOKUP($H681,Lists!$L$4:$M$7,2,FALSE))</f>
        <v/>
      </c>
      <c r="K681" s="25" t="str">
        <f t="shared" si="11"/>
        <v/>
      </c>
      <c r="L681" s="85" t="str">
        <f>IF(C681="no",VLOOKUP(B681,Lists!$R$4:$Z$17,9, FALSE),"Please enter details here")</f>
        <v>Please enter details here</v>
      </c>
      <c r="M681" s="36" t="str">
        <f>IF(ISERROR(VLOOKUP($E681,Lists!$T$4:$Y$44,5,FALSE)),"",VLOOKUP($E681,Lists!$T$4:$Y$44,5,FALSE))</f>
        <v/>
      </c>
      <c r="N681" s="36" t="str">
        <f>IF(ISERROR(VLOOKUP($E681,Lists!$T$4:$Y$44,6,FALSE)),"",VLOOKUP($E681,Lists!$T$4:$Y$44,6,FALSE))</f>
        <v/>
      </c>
    </row>
    <row r="682" spans="1:14" x14ac:dyDescent="0.25">
      <c r="A682" s="12"/>
      <c r="B682" s="18" t="s">
        <v>784</v>
      </c>
      <c r="C682" s="36" t="s">
        <v>1071</v>
      </c>
      <c r="D682" s="14" t="str">
        <f>IF(ISERROR(VLOOKUP($B682,Lists!$R$4:$S$16,2,FALSE)),"",VLOOKUP($B682,Lists!$R$4:$S$16,2,FALSE))</f>
        <v/>
      </c>
      <c r="E682" s="14" t="s">
        <v>805</v>
      </c>
      <c r="F682" s="14" t="s">
        <v>999</v>
      </c>
      <c r="G682" s="25"/>
      <c r="H682" s="25" t="s">
        <v>1117</v>
      </c>
      <c r="I682" s="92" t="str">
        <f>IF(ISERROR(VLOOKUP($B682&amp;" "&amp;$J682,Lists!$AB$4:$AC$16,2,FALSE)),"",VLOOKUP($B682&amp;" "&amp;$J682,Lists!$AB$4:$AC$16,2,FALSE))</f>
        <v/>
      </c>
      <c r="J682" s="25" t="str">
        <f>IF(ISERROR(VLOOKUP($H682,Lists!$L$4:$M$7,2,FALSE)),"",VLOOKUP($H682,Lists!$L$4:$M$7,2,FALSE))</f>
        <v/>
      </c>
      <c r="K682" s="25" t="str">
        <f t="shared" si="11"/>
        <v/>
      </c>
      <c r="L682" s="85" t="str">
        <f>IF(C682="no",VLOOKUP(B682,Lists!$R$4:$Z$17,9, FALSE),"Please enter details here")</f>
        <v>Please enter details here</v>
      </c>
      <c r="M682" s="36" t="str">
        <f>IF(ISERROR(VLOOKUP($E682,Lists!$T$4:$Y$44,5,FALSE)),"",VLOOKUP($E682,Lists!$T$4:$Y$44,5,FALSE))</f>
        <v/>
      </c>
      <c r="N682" s="36" t="str">
        <f>IF(ISERROR(VLOOKUP($E682,Lists!$T$4:$Y$44,6,FALSE)),"",VLOOKUP($E682,Lists!$T$4:$Y$44,6,FALSE))</f>
        <v/>
      </c>
    </row>
    <row r="683" spans="1:14" x14ac:dyDescent="0.25">
      <c r="A683" s="12"/>
      <c r="B683" s="18" t="s">
        <v>784</v>
      </c>
      <c r="C683" s="36" t="s">
        <v>1071</v>
      </c>
      <c r="D683" s="14" t="str">
        <f>IF(ISERROR(VLOOKUP($B683,Lists!$R$4:$S$16,2,FALSE)),"",VLOOKUP($B683,Lists!$R$4:$S$16,2,FALSE))</f>
        <v/>
      </c>
      <c r="E683" s="14" t="s">
        <v>805</v>
      </c>
      <c r="F683" s="14" t="s">
        <v>999</v>
      </c>
      <c r="G683" s="25"/>
      <c r="H683" s="25" t="s">
        <v>1117</v>
      </c>
      <c r="I683" s="92" t="str">
        <f>IF(ISERROR(VLOOKUP($B683&amp;" "&amp;$J683,Lists!$AB$4:$AC$16,2,FALSE)),"",VLOOKUP($B683&amp;" "&amp;$J683,Lists!$AB$4:$AC$16,2,FALSE))</f>
        <v/>
      </c>
      <c r="J683" s="25" t="str">
        <f>IF(ISERROR(VLOOKUP($H683,Lists!$L$4:$M$7,2,FALSE)),"",VLOOKUP($H683,Lists!$L$4:$M$7,2,FALSE))</f>
        <v/>
      </c>
      <c r="K683" s="25" t="str">
        <f t="shared" si="11"/>
        <v/>
      </c>
      <c r="L683" s="85" t="str">
        <f>IF(C683="no",VLOOKUP(B683,Lists!$R$4:$Z$17,9, FALSE),"Please enter details here")</f>
        <v>Please enter details here</v>
      </c>
      <c r="M683" s="36" t="str">
        <f>IF(ISERROR(VLOOKUP($E683,Lists!$T$4:$Y$44,5,FALSE)),"",VLOOKUP($E683,Lists!$T$4:$Y$44,5,FALSE))</f>
        <v/>
      </c>
      <c r="N683" s="36" t="str">
        <f>IF(ISERROR(VLOOKUP($E683,Lists!$T$4:$Y$44,6,FALSE)),"",VLOOKUP($E683,Lists!$T$4:$Y$44,6,FALSE))</f>
        <v/>
      </c>
    </row>
    <row r="684" spans="1:14" x14ac:dyDescent="0.25">
      <c r="A684" s="12"/>
      <c r="B684" s="18" t="s">
        <v>784</v>
      </c>
      <c r="C684" s="36" t="s">
        <v>1071</v>
      </c>
      <c r="D684" s="14" t="str">
        <f>IF(ISERROR(VLOOKUP($B684,Lists!$R$4:$S$16,2,FALSE)),"",VLOOKUP($B684,Lists!$R$4:$S$16,2,FALSE))</f>
        <v/>
      </c>
      <c r="E684" s="14" t="s">
        <v>805</v>
      </c>
      <c r="F684" s="14" t="s">
        <v>999</v>
      </c>
      <c r="G684" s="25"/>
      <c r="H684" s="25" t="s">
        <v>1117</v>
      </c>
      <c r="I684" s="92" t="str">
        <f>IF(ISERROR(VLOOKUP($B684&amp;" "&amp;$J684,Lists!$AB$4:$AC$16,2,FALSE)),"",VLOOKUP($B684&amp;" "&amp;$J684,Lists!$AB$4:$AC$16,2,FALSE))</f>
        <v/>
      </c>
      <c r="J684" s="25" t="str">
        <f>IF(ISERROR(VLOOKUP($H684,Lists!$L$4:$M$7,2,FALSE)),"",VLOOKUP($H684,Lists!$L$4:$M$7,2,FALSE))</f>
        <v/>
      </c>
      <c r="K684" s="25" t="str">
        <f t="shared" si="11"/>
        <v/>
      </c>
      <c r="L684" s="85" t="str">
        <f>IF(C684="no",VLOOKUP(B684,Lists!$R$4:$Z$17,9, FALSE),"Please enter details here")</f>
        <v>Please enter details here</v>
      </c>
      <c r="M684" s="36" t="str">
        <f>IF(ISERROR(VLOOKUP($E684,Lists!$T$4:$Y$44,5,FALSE)),"",VLOOKUP($E684,Lists!$T$4:$Y$44,5,FALSE))</f>
        <v/>
      </c>
      <c r="N684" s="36" t="str">
        <f>IF(ISERROR(VLOOKUP($E684,Lists!$T$4:$Y$44,6,FALSE)),"",VLOOKUP($E684,Lists!$T$4:$Y$44,6,FALSE))</f>
        <v/>
      </c>
    </row>
    <row r="685" spans="1:14" x14ac:dyDescent="0.25">
      <c r="A685" s="12"/>
      <c r="B685" s="18" t="s">
        <v>784</v>
      </c>
      <c r="C685" s="36" t="s">
        <v>1071</v>
      </c>
      <c r="D685" s="14" t="str">
        <f>IF(ISERROR(VLOOKUP($B685,Lists!$R$4:$S$16,2,FALSE)),"",VLOOKUP($B685,Lists!$R$4:$S$16,2,FALSE))</f>
        <v/>
      </c>
      <c r="E685" s="14" t="s">
        <v>805</v>
      </c>
      <c r="F685" s="14" t="s">
        <v>999</v>
      </c>
      <c r="G685" s="25"/>
      <c r="H685" s="25" t="s">
        <v>1117</v>
      </c>
      <c r="I685" s="92" t="str">
        <f>IF(ISERROR(VLOOKUP($B685&amp;" "&amp;$J685,Lists!$AB$4:$AC$16,2,FALSE)),"",VLOOKUP($B685&amp;" "&amp;$J685,Lists!$AB$4:$AC$16,2,FALSE))</f>
        <v/>
      </c>
      <c r="J685" s="25" t="str">
        <f>IF(ISERROR(VLOOKUP($H685,Lists!$L$4:$M$7,2,FALSE)),"",VLOOKUP($H685,Lists!$L$4:$M$7,2,FALSE))</f>
        <v/>
      </c>
      <c r="K685" s="25" t="str">
        <f t="shared" si="11"/>
        <v/>
      </c>
      <c r="L685" s="85" t="str">
        <f>IF(C685="no",VLOOKUP(B685,Lists!$R$4:$Z$17,9, FALSE),"Please enter details here")</f>
        <v>Please enter details here</v>
      </c>
      <c r="M685" s="36" t="str">
        <f>IF(ISERROR(VLOOKUP($E685,Lists!$T$4:$Y$44,5,FALSE)),"",VLOOKUP($E685,Lists!$T$4:$Y$44,5,FALSE))</f>
        <v/>
      </c>
      <c r="N685" s="36" t="str">
        <f>IF(ISERROR(VLOOKUP($E685,Lists!$T$4:$Y$44,6,FALSE)),"",VLOOKUP($E685,Lists!$T$4:$Y$44,6,FALSE))</f>
        <v/>
      </c>
    </row>
    <row r="686" spans="1:14" x14ac:dyDescent="0.25">
      <c r="A686" s="12"/>
      <c r="B686" s="18" t="s">
        <v>784</v>
      </c>
      <c r="C686" s="36" t="s">
        <v>1071</v>
      </c>
      <c r="D686" s="14" t="str">
        <f>IF(ISERROR(VLOOKUP($B686,Lists!$R$4:$S$16,2,FALSE)),"",VLOOKUP($B686,Lists!$R$4:$S$16,2,FALSE))</f>
        <v/>
      </c>
      <c r="E686" s="14" t="s">
        <v>805</v>
      </c>
      <c r="F686" s="14" t="s">
        <v>999</v>
      </c>
      <c r="G686" s="25"/>
      <c r="H686" s="25" t="s">
        <v>1117</v>
      </c>
      <c r="I686" s="92" t="str">
        <f>IF(ISERROR(VLOOKUP($B686&amp;" "&amp;$J686,Lists!$AB$4:$AC$16,2,FALSE)),"",VLOOKUP($B686&amp;" "&amp;$J686,Lists!$AB$4:$AC$16,2,FALSE))</f>
        <v/>
      </c>
      <c r="J686" s="25" t="str">
        <f>IF(ISERROR(VLOOKUP($H686,Lists!$L$4:$M$7,2,FALSE)),"",VLOOKUP($H686,Lists!$L$4:$M$7,2,FALSE))</f>
        <v/>
      </c>
      <c r="K686" s="25" t="str">
        <f t="shared" si="11"/>
        <v/>
      </c>
      <c r="L686" s="85" t="str">
        <f>IF(C686="no",VLOOKUP(B686,Lists!$R$4:$Z$17,9, FALSE),"Please enter details here")</f>
        <v>Please enter details here</v>
      </c>
      <c r="M686" s="36" t="str">
        <f>IF(ISERROR(VLOOKUP($E686,Lists!$T$4:$Y$44,5,FALSE)),"",VLOOKUP($E686,Lists!$T$4:$Y$44,5,FALSE))</f>
        <v/>
      </c>
      <c r="N686" s="36" t="str">
        <f>IF(ISERROR(VLOOKUP($E686,Lists!$T$4:$Y$44,6,FALSE)),"",VLOOKUP($E686,Lists!$T$4:$Y$44,6,FALSE))</f>
        <v/>
      </c>
    </row>
    <row r="687" spans="1:14" x14ac:dyDescent="0.25">
      <c r="A687" s="12"/>
      <c r="B687" s="18" t="s">
        <v>784</v>
      </c>
      <c r="C687" s="36" t="s">
        <v>1071</v>
      </c>
      <c r="D687" s="14" t="str">
        <f>IF(ISERROR(VLOOKUP($B687,Lists!$R$4:$S$16,2,FALSE)),"",VLOOKUP($B687,Lists!$R$4:$S$16,2,FALSE))</f>
        <v/>
      </c>
      <c r="E687" s="14" t="s">
        <v>805</v>
      </c>
      <c r="F687" s="14" t="s">
        <v>999</v>
      </c>
      <c r="G687" s="25"/>
      <c r="H687" s="25" t="s">
        <v>1117</v>
      </c>
      <c r="I687" s="92" t="str">
        <f>IF(ISERROR(VLOOKUP($B687&amp;" "&amp;$J687,Lists!$AB$4:$AC$16,2,FALSE)),"",VLOOKUP($B687&amp;" "&amp;$J687,Lists!$AB$4:$AC$16,2,FALSE))</f>
        <v/>
      </c>
      <c r="J687" s="25" t="str">
        <f>IF(ISERROR(VLOOKUP($H687,Lists!$L$4:$M$7,2,FALSE)),"",VLOOKUP($H687,Lists!$L$4:$M$7,2,FALSE))</f>
        <v/>
      </c>
      <c r="K687" s="25" t="str">
        <f t="shared" si="11"/>
        <v/>
      </c>
      <c r="L687" s="85" t="str">
        <f>IF(C687="no",VLOOKUP(B687,Lists!$R$4:$Z$17,9, FALSE),"Please enter details here")</f>
        <v>Please enter details here</v>
      </c>
      <c r="M687" s="36" t="str">
        <f>IF(ISERROR(VLOOKUP($E687,Lists!$T$4:$Y$44,5,FALSE)),"",VLOOKUP($E687,Lists!$T$4:$Y$44,5,FALSE))</f>
        <v/>
      </c>
      <c r="N687" s="36" t="str">
        <f>IF(ISERROR(VLOOKUP($E687,Lists!$T$4:$Y$44,6,FALSE)),"",VLOOKUP($E687,Lists!$T$4:$Y$44,6,FALSE))</f>
        <v/>
      </c>
    </row>
    <row r="688" spans="1:14" x14ac:dyDescent="0.25">
      <c r="A688" s="12"/>
      <c r="B688" s="18" t="s">
        <v>784</v>
      </c>
      <c r="C688" s="36" t="s">
        <v>1071</v>
      </c>
      <c r="D688" s="14" t="str">
        <f>IF(ISERROR(VLOOKUP($B688,Lists!$R$4:$S$16,2,FALSE)),"",VLOOKUP($B688,Lists!$R$4:$S$16,2,FALSE))</f>
        <v/>
      </c>
      <c r="E688" s="14" t="s">
        <v>805</v>
      </c>
      <c r="F688" s="14" t="s">
        <v>999</v>
      </c>
      <c r="G688" s="25"/>
      <c r="H688" s="25" t="s">
        <v>1117</v>
      </c>
      <c r="I688" s="92" t="str">
        <f>IF(ISERROR(VLOOKUP($B688&amp;" "&amp;$J688,Lists!$AB$4:$AC$16,2,FALSE)),"",VLOOKUP($B688&amp;" "&amp;$J688,Lists!$AB$4:$AC$16,2,FALSE))</f>
        <v/>
      </c>
      <c r="J688" s="25" t="str">
        <f>IF(ISERROR(VLOOKUP($H688,Lists!$L$4:$M$7,2,FALSE)),"",VLOOKUP($H688,Lists!$L$4:$M$7,2,FALSE))</f>
        <v/>
      </c>
      <c r="K688" s="25" t="str">
        <f t="shared" si="11"/>
        <v/>
      </c>
      <c r="L688" s="85" t="str">
        <f>IF(C688="no",VLOOKUP(B688,Lists!$R$4:$Z$17,9, FALSE),"Please enter details here")</f>
        <v>Please enter details here</v>
      </c>
      <c r="M688" s="36" t="str">
        <f>IF(ISERROR(VLOOKUP($E688,Lists!$T$4:$Y$44,5,FALSE)),"",VLOOKUP($E688,Lists!$T$4:$Y$44,5,FALSE))</f>
        <v/>
      </c>
      <c r="N688" s="36" t="str">
        <f>IF(ISERROR(VLOOKUP($E688,Lists!$T$4:$Y$44,6,FALSE)),"",VLOOKUP($E688,Lists!$T$4:$Y$44,6,FALSE))</f>
        <v/>
      </c>
    </row>
    <row r="689" spans="1:14" x14ac:dyDescent="0.25">
      <c r="A689" s="12"/>
      <c r="B689" s="18" t="s">
        <v>784</v>
      </c>
      <c r="C689" s="36" t="s">
        <v>1071</v>
      </c>
      <c r="D689" s="14" t="str">
        <f>IF(ISERROR(VLOOKUP($B689,Lists!$R$4:$S$16,2,FALSE)),"",VLOOKUP($B689,Lists!$R$4:$S$16,2,FALSE))</f>
        <v/>
      </c>
      <c r="E689" s="14" t="s">
        <v>805</v>
      </c>
      <c r="F689" s="14" t="s">
        <v>999</v>
      </c>
      <c r="G689" s="25"/>
      <c r="H689" s="25" t="s">
        <v>1117</v>
      </c>
      <c r="I689" s="92" t="str">
        <f>IF(ISERROR(VLOOKUP($B689&amp;" "&amp;$J689,Lists!$AB$4:$AC$16,2,FALSE)),"",VLOOKUP($B689&amp;" "&amp;$J689,Lists!$AB$4:$AC$16,2,FALSE))</f>
        <v/>
      </c>
      <c r="J689" s="25" t="str">
        <f>IF(ISERROR(VLOOKUP($H689,Lists!$L$4:$M$7,2,FALSE)),"",VLOOKUP($H689,Lists!$L$4:$M$7,2,FALSE))</f>
        <v/>
      </c>
      <c r="K689" s="25" t="str">
        <f t="shared" si="11"/>
        <v/>
      </c>
      <c r="L689" s="85" t="str">
        <f>IF(C689="no",VLOOKUP(B689,Lists!$R$4:$Z$17,9, FALSE),"Please enter details here")</f>
        <v>Please enter details here</v>
      </c>
      <c r="M689" s="36" t="str">
        <f>IF(ISERROR(VLOOKUP($E689,Lists!$T$4:$Y$44,5,FALSE)),"",VLOOKUP($E689,Lists!$T$4:$Y$44,5,FALSE))</f>
        <v/>
      </c>
      <c r="N689" s="36" t="str">
        <f>IF(ISERROR(VLOOKUP($E689,Lists!$T$4:$Y$44,6,FALSE)),"",VLOOKUP($E689,Lists!$T$4:$Y$44,6,FALSE))</f>
        <v/>
      </c>
    </row>
    <row r="690" spans="1:14" x14ac:dyDescent="0.25">
      <c r="A690" s="12"/>
      <c r="B690" s="18" t="s">
        <v>784</v>
      </c>
      <c r="C690" s="36" t="s">
        <v>1071</v>
      </c>
      <c r="D690" s="14" t="str">
        <f>IF(ISERROR(VLOOKUP($B690,Lists!$R$4:$S$16,2,FALSE)),"",VLOOKUP($B690,Lists!$R$4:$S$16,2,FALSE))</f>
        <v/>
      </c>
      <c r="E690" s="14" t="s">
        <v>805</v>
      </c>
      <c r="F690" s="14" t="s">
        <v>999</v>
      </c>
      <c r="G690" s="25"/>
      <c r="H690" s="25" t="s">
        <v>1117</v>
      </c>
      <c r="I690" s="92" t="str">
        <f>IF(ISERROR(VLOOKUP($B690&amp;" "&amp;$J690,Lists!$AB$4:$AC$16,2,FALSE)),"",VLOOKUP($B690&amp;" "&amp;$J690,Lists!$AB$4:$AC$16,2,FALSE))</f>
        <v/>
      </c>
      <c r="J690" s="25" t="str">
        <f>IF(ISERROR(VLOOKUP($H690,Lists!$L$4:$M$7,2,FALSE)),"",VLOOKUP($H690,Lists!$L$4:$M$7,2,FALSE))</f>
        <v/>
      </c>
      <c r="K690" s="25" t="str">
        <f t="shared" si="11"/>
        <v/>
      </c>
      <c r="L690" s="85" t="str">
        <f>IF(C690="no",VLOOKUP(B690,Lists!$R$4:$Z$17,9, FALSE),"Please enter details here")</f>
        <v>Please enter details here</v>
      </c>
      <c r="M690" s="36" t="str">
        <f>IF(ISERROR(VLOOKUP($E690,Lists!$T$4:$Y$44,5,FALSE)),"",VLOOKUP($E690,Lists!$T$4:$Y$44,5,FALSE))</f>
        <v/>
      </c>
      <c r="N690" s="36" t="str">
        <f>IF(ISERROR(VLOOKUP($E690,Lists!$T$4:$Y$44,6,FALSE)),"",VLOOKUP($E690,Lists!$T$4:$Y$44,6,FALSE))</f>
        <v/>
      </c>
    </row>
    <row r="691" spans="1:14" x14ac:dyDescent="0.25">
      <c r="A691" s="12"/>
      <c r="B691" s="18" t="s">
        <v>784</v>
      </c>
      <c r="C691" s="36" t="s">
        <v>1071</v>
      </c>
      <c r="D691" s="14" t="str">
        <f>IF(ISERROR(VLOOKUP($B691,Lists!$R$4:$S$16,2,FALSE)),"",VLOOKUP($B691,Lists!$R$4:$S$16,2,FALSE))</f>
        <v/>
      </c>
      <c r="E691" s="14" t="s">
        <v>805</v>
      </c>
      <c r="F691" s="14" t="s">
        <v>999</v>
      </c>
      <c r="G691" s="25"/>
      <c r="H691" s="25" t="s">
        <v>1117</v>
      </c>
      <c r="I691" s="92" t="str">
        <f>IF(ISERROR(VLOOKUP($B691&amp;" "&amp;$J691,Lists!$AB$4:$AC$16,2,FALSE)),"",VLOOKUP($B691&amp;" "&amp;$J691,Lists!$AB$4:$AC$16,2,FALSE))</f>
        <v/>
      </c>
      <c r="J691" s="25" t="str">
        <f>IF(ISERROR(VLOOKUP($H691,Lists!$L$4:$M$7,2,FALSE)),"",VLOOKUP($H691,Lists!$L$4:$M$7,2,FALSE))</f>
        <v/>
      </c>
      <c r="K691" s="25" t="str">
        <f t="shared" si="11"/>
        <v/>
      </c>
      <c r="L691" s="85" t="str">
        <f>IF(C691="no",VLOOKUP(B691,Lists!$R$4:$Z$17,9, FALSE),"Please enter details here")</f>
        <v>Please enter details here</v>
      </c>
      <c r="M691" s="36" t="str">
        <f>IF(ISERROR(VLOOKUP($E691,Lists!$T$4:$Y$44,5,FALSE)),"",VLOOKUP($E691,Lists!$T$4:$Y$44,5,FALSE))</f>
        <v/>
      </c>
      <c r="N691" s="36" t="str">
        <f>IF(ISERROR(VLOOKUP($E691,Lists!$T$4:$Y$44,6,FALSE)),"",VLOOKUP($E691,Lists!$T$4:$Y$44,6,FALSE))</f>
        <v/>
      </c>
    </row>
    <row r="692" spans="1:14" x14ac:dyDescent="0.25">
      <c r="A692" s="12"/>
      <c r="B692" s="18" t="s">
        <v>784</v>
      </c>
      <c r="C692" s="36" t="s">
        <v>1071</v>
      </c>
      <c r="D692" s="14" t="str">
        <f>IF(ISERROR(VLOOKUP($B692,Lists!$R$4:$S$16,2,FALSE)),"",VLOOKUP($B692,Lists!$R$4:$S$16,2,FALSE))</f>
        <v/>
      </c>
      <c r="E692" s="14" t="s">
        <v>805</v>
      </c>
      <c r="F692" s="14" t="s">
        <v>999</v>
      </c>
      <c r="G692" s="25"/>
      <c r="H692" s="25" t="s">
        <v>1117</v>
      </c>
      <c r="I692" s="92" t="str">
        <f>IF(ISERROR(VLOOKUP($B692&amp;" "&amp;$J692,Lists!$AB$4:$AC$16,2,FALSE)),"",VLOOKUP($B692&amp;" "&amp;$J692,Lists!$AB$4:$AC$16,2,FALSE))</f>
        <v/>
      </c>
      <c r="J692" s="25" t="str">
        <f>IF(ISERROR(VLOOKUP($H692,Lists!$L$4:$M$7,2,FALSE)),"",VLOOKUP($H692,Lists!$L$4:$M$7,2,FALSE))</f>
        <v/>
      </c>
      <c r="K692" s="25" t="str">
        <f t="shared" si="11"/>
        <v/>
      </c>
      <c r="L692" s="85" t="str">
        <f>IF(C692="no",VLOOKUP(B692,Lists!$R$4:$Z$17,9, FALSE),"Please enter details here")</f>
        <v>Please enter details here</v>
      </c>
      <c r="M692" s="36" t="str">
        <f>IF(ISERROR(VLOOKUP($E692,Lists!$T$4:$Y$44,5,FALSE)),"",VLOOKUP($E692,Lists!$T$4:$Y$44,5,FALSE))</f>
        <v/>
      </c>
      <c r="N692" s="36" t="str">
        <f>IF(ISERROR(VLOOKUP($E692,Lists!$T$4:$Y$44,6,FALSE)),"",VLOOKUP($E692,Lists!$T$4:$Y$44,6,FALSE))</f>
        <v/>
      </c>
    </row>
    <row r="693" spans="1:14" x14ac:dyDescent="0.25">
      <c r="A693" s="12"/>
      <c r="B693" s="18" t="s">
        <v>784</v>
      </c>
      <c r="C693" s="36" t="s">
        <v>1071</v>
      </c>
      <c r="D693" s="14" t="str">
        <f>IF(ISERROR(VLOOKUP($B693,Lists!$R$4:$S$16,2,FALSE)),"",VLOOKUP($B693,Lists!$R$4:$S$16,2,FALSE))</f>
        <v/>
      </c>
      <c r="E693" s="14" t="s">
        <v>805</v>
      </c>
      <c r="F693" s="14" t="s">
        <v>999</v>
      </c>
      <c r="G693" s="25"/>
      <c r="H693" s="25" t="s">
        <v>1117</v>
      </c>
      <c r="I693" s="92" t="str">
        <f>IF(ISERROR(VLOOKUP($B693&amp;" "&amp;$J693,Lists!$AB$4:$AC$16,2,FALSE)),"",VLOOKUP($B693&amp;" "&amp;$J693,Lists!$AB$4:$AC$16,2,FALSE))</f>
        <v/>
      </c>
      <c r="J693" s="25" t="str">
        <f>IF(ISERROR(VLOOKUP($H693,Lists!$L$4:$M$7,2,FALSE)),"",VLOOKUP($H693,Lists!$L$4:$M$7,2,FALSE))</f>
        <v/>
      </c>
      <c r="K693" s="25" t="str">
        <f t="shared" si="11"/>
        <v/>
      </c>
      <c r="L693" s="85" t="str">
        <f>IF(C693="no",VLOOKUP(B693,Lists!$R$4:$Z$17,9, FALSE),"Please enter details here")</f>
        <v>Please enter details here</v>
      </c>
      <c r="M693" s="36" t="str">
        <f>IF(ISERROR(VLOOKUP($E693,Lists!$T$4:$Y$44,5,FALSE)),"",VLOOKUP($E693,Lists!$T$4:$Y$44,5,FALSE))</f>
        <v/>
      </c>
      <c r="N693" s="36" t="str">
        <f>IF(ISERROR(VLOOKUP($E693,Lists!$T$4:$Y$44,6,FALSE)),"",VLOOKUP($E693,Lists!$T$4:$Y$44,6,FALSE))</f>
        <v/>
      </c>
    </row>
    <row r="694" spans="1:14" x14ac:dyDescent="0.25">
      <c r="A694" s="12"/>
      <c r="B694" s="18" t="s">
        <v>784</v>
      </c>
      <c r="C694" s="36" t="s">
        <v>1071</v>
      </c>
      <c r="D694" s="14" t="str">
        <f>IF(ISERROR(VLOOKUP($B694,Lists!$R$4:$S$16,2,FALSE)),"",VLOOKUP($B694,Lists!$R$4:$S$16,2,FALSE))</f>
        <v/>
      </c>
      <c r="E694" s="14" t="s">
        <v>805</v>
      </c>
      <c r="F694" s="14" t="s">
        <v>999</v>
      </c>
      <c r="G694" s="25"/>
      <c r="H694" s="25" t="s">
        <v>1117</v>
      </c>
      <c r="I694" s="92" t="str">
        <f>IF(ISERROR(VLOOKUP($B694&amp;" "&amp;$J694,Lists!$AB$4:$AC$16,2,FALSE)),"",VLOOKUP($B694&amp;" "&amp;$J694,Lists!$AB$4:$AC$16,2,FALSE))</f>
        <v/>
      </c>
      <c r="J694" s="25" t="str">
        <f>IF(ISERROR(VLOOKUP($H694,Lists!$L$4:$M$7,2,FALSE)),"",VLOOKUP($H694,Lists!$L$4:$M$7,2,FALSE))</f>
        <v/>
      </c>
      <c r="K694" s="25" t="str">
        <f t="shared" si="11"/>
        <v/>
      </c>
      <c r="L694" s="85" t="str">
        <f>IF(C694="no",VLOOKUP(B694,Lists!$R$4:$Z$17,9, FALSE),"Please enter details here")</f>
        <v>Please enter details here</v>
      </c>
      <c r="M694" s="36" t="str">
        <f>IF(ISERROR(VLOOKUP($E694,Lists!$T$4:$Y$44,5,FALSE)),"",VLOOKUP($E694,Lists!$T$4:$Y$44,5,FALSE))</f>
        <v/>
      </c>
      <c r="N694" s="36" t="str">
        <f>IF(ISERROR(VLOOKUP($E694,Lists!$T$4:$Y$44,6,FALSE)),"",VLOOKUP($E694,Lists!$T$4:$Y$44,6,FALSE))</f>
        <v/>
      </c>
    </row>
    <row r="695" spans="1:14" x14ac:dyDescent="0.25">
      <c r="A695" s="12"/>
      <c r="B695" s="18" t="s">
        <v>784</v>
      </c>
      <c r="C695" s="36" t="s">
        <v>1071</v>
      </c>
      <c r="D695" s="14" t="str">
        <f>IF(ISERROR(VLOOKUP($B695,Lists!$R$4:$S$16,2,FALSE)),"",VLOOKUP($B695,Lists!$R$4:$S$16,2,FALSE))</f>
        <v/>
      </c>
      <c r="E695" s="14" t="s">
        <v>805</v>
      </c>
      <c r="F695" s="14" t="s">
        <v>999</v>
      </c>
      <c r="G695" s="25"/>
      <c r="H695" s="25" t="s">
        <v>1117</v>
      </c>
      <c r="I695" s="92" t="str">
        <f>IF(ISERROR(VLOOKUP($B695&amp;" "&amp;$J695,Lists!$AB$4:$AC$16,2,FALSE)),"",VLOOKUP($B695&amp;" "&amp;$J695,Lists!$AB$4:$AC$16,2,FALSE))</f>
        <v/>
      </c>
      <c r="J695" s="25" t="str">
        <f>IF(ISERROR(VLOOKUP($H695,Lists!$L$4:$M$7,2,FALSE)),"",VLOOKUP($H695,Lists!$L$4:$M$7,2,FALSE))</f>
        <v/>
      </c>
      <c r="K695" s="25" t="str">
        <f t="shared" si="11"/>
        <v/>
      </c>
      <c r="L695" s="85" t="str">
        <f>IF(C695="no",VLOOKUP(B695,Lists!$R$4:$Z$17,9, FALSE),"Please enter details here")</f>
        <v>Please enter details here</v>
      </c>
      <c r="M695" s="36" t="str">
        <f>IF(ISERROR(VLOOKUP($E695,Lists!$T$4:$Y$44,5,FALSE)),"",VLOOKUP($E695,Lists!$T$4:$Y$44,5,FALSE))</f>
        <v/>
      </c>
      <c r="N695" s="36" t="str">
        <f>IF(ISERROR(VLOOKUP($E695,Lists!$T$4:$Y$44,6,FALSE)),"",VLOOKUP($E695,Lists!$T$4:$Y$44,6,FALSE))</f>
        <v/>
      </c>
    </row>
    <row r="696" spans="1:14" x14ac:dyDescent="0.25">
      <c r="A696" s="12"/>
      <c r="B696" s="18" t="s">
        <v>784</v>
      </c>
      <c r="C696" s="36" t="s">
        <v>1071</v>
      </c>
      <c r="D696" s="14" t="str">
        <f>IF(ISERROR(VLOOKUP($B696,Lists!$R$4:$S$16,2,FALSE)),"",VLOOKUP($B696,Lists!$R$4:$S$16,2,FALSE))</f>
        <v/>
      </c>
      <c r="E696" s="14" t="s">
        <v>805</v>
      </c>
      <c r="F696" s="14" t="s">
        <v>999</v>
      </c>
      <c r="G696" s="25"/>
      <c r="H696" s="25" t="s">
        <v>1117</v>
      </c>
      <c r="I696" s="92" t="str">
        <f>IF(ISERROR(VLOOKUP($B696&amp;" "&amp;$J696,Lists!$AB$4:$AC$16,2,FALSE)),"",VLOOKUP($B696&amp;" "&amp;$J696,Lists!$AB$4:$AC$16,2,FALSE))</f>
        <v/>
      </c>
      <c r="J696" s="25" t="str">
        <f>IF(ISERROR(VLOOKUP($H696,Lists!$L$4:$M$7,2,FALSE)),"",VLOOKUP($H696,Lists!$L$4:$M$7,2,FALSE))</f>
        <v/>
      </c>
      <c r="K696" s="25" t="str">
        <f t="shared" si="11"/>
        <v/>
      </c>
      <c r="L696" s="85" t="str">
        <f>IF(C696="no",VLOOKUP(B696,Lists!$R$4:$Z$17,9, FALSE),"Please enter details here")</f>
        <v>Please enter details here</v>
      </c>
      <c r="M696" s="36" t="str">
        <f>IF(ISERROR(VLOOKUP($E696,Lists!$T$4:$Y$44,5,FALSE)),"",VLOOKUP($E696,Lists!$T$4:$Y$44,5,FALSE))</f>
        <v/>
      </c>
      <c r="N696" s="36" t="str">
        <f>IF(ISERROR(VLOOKUP($E696,Lists!$T$4:$Y$44,6,FALSE)),"",VLOOKUP($E696,Lists!$T$4:$Y$44,6,FALSE))</f>
        <v/>
      </c>
    </row>
    <row r="697" spans="1:14" x14ac:dyDescent="0.25">
      <c r="A697" s="12"/>
      <c r="B697" s="18" t="s">
        <v>784</v>
      </c>
      <c r="C697" s="36" t="s">
        <v>1071</v>
      </c>
      <c r="D697" s="14" t="str">
        <f>IF(ISERROR(VLOOKUP($B697,Lists!$R$4:$S$16,2,FALSE)),"",VLOOKUP($B697,Lists!$R$4:$S$16,2,FALSE))</f>
        <v/>
      </c>
      <c r="E697" s="14" t="s">
        <v>805</v>
      </c>
      <c r="F697" s="14" t="s">
        <v>999</v>
      </c>
      <c r="G697" s="25"/>
      <c r="H697" s="25" t="s">
        <v>1117</v>
      </c>
      <c r="I697" s="92" t="str">
        <f>IF(ISERROR(VLOOKUP($B697&amp;" "&amp;$J697,Lists!$AB$4:$AC$16,2,FALSE)),"",VLOOKUP($B697&amp;" "&amp;$J697,Lists!$AB$4:$AC$16,2,FALSE))</f>
        <v/>
      </c>
      <c r="J697" s="25" t="str">
        <f>IF(ISERROR(VLOOKUP($H697,Lists!$L$4:$M$7,2,FALSE)),"",VLOOKUP($H697,Lists!$L$4:$M$7,2,FALSE))</f>
        <v/>
      </c>
      <c r="K697" s="25" t="str">
        <f t="shared" si="11"/>
        <v/>
      </c>
      <c r="L697" s="85" t="str">
        <f>IF(C697="no",VLOOKUP(B697,Lists!$R$4:$Z$17,9, FALSE),"Please enter details here")</f>
        <v>Please enter details here</v>
      </c>
      <c r="M697" s="36" t="str">
        <f>IF(ISERROR(VLOOKUP($E697,Lists!$T$4:$Y$44,5,FALSE)),"",VLOOKUP($E697,Lists!$T$4:$Y$44,5,FALSE))</f>
        <v/>
      </c>
      <c r="N697" s="36" t="str">
        <f>IF(ISERROR(VLOOKUP($E697,Lists!$T$4:$Y$44,6,FALSE)),"",VLOOKUP($E697,Lists!$T$4:$Y$44,6,FALSE))</f>
        <v/>
      </c>
    </row>
    <row r="698" spans="1:14" x14ac:dyDescent="0.25">
      <c r="A698" s="12"/>
      <c r="B698" s="18" t="s">
        <v>784</v>
      </c>
      <c r="C698" s="36" t="s">
        <v>1071</v>
      </c>
      <c r="D698" s="14" t="str">
        <f>IF(ISERROR(VLOOKUP($B698,Lists!$R$4:$S$16,2,FALSE)),"",VLOOKUP($B698,Lists!$R$4:$S$16,2,FALSE))</f>
        <v/>
      </c>
      <c r="E698" s="14" t="s">
        <v>805</v>
      </c>
      <c r="F698" s="14" t="s">
        <v>999</v>
      </c>
      <c r="G698" s="25"/>
      <c r="H698" s="25" t="s">
        <v>1117</v>
      </c>
      <c r="I698" s="92" t="str">
        <f>IF(ISERROR(VLOOKUP($B698&amp;" "&amp;$J698,Lists!$AB$4:$AC$16,2,FALSE)),"",VLOOKUP($B698&amp;" "&amp;$J698,Lists!$AB$4:$AC$16,2,FALSE))</f>
        <v/>
      </c>
      <c r="J698" s="25" t="str">
        <f>IF(ISERROR(VLOOKUP($H698,Lists!$L$4:$M$7,2,FALSE)),"",VLOOKUP($H698,Lists!$L$4:$M$7,2,FALSE))</f>
        <v/>
      </c>
      <c r="K698" s="25" t="str">
        <f t="shared" si="11"/>
        <v/>
      </c>
      <c r="L698" s="85" t="str">
        <f>IF(C698="no",VLOOKUP(B698,Lists!$R$4:$Z$17,9, FALSE),"Please enter details here")</f>
        <v>Please enter details here</v>
      </c>
      <c r="M698" s="36" t="str">
        <f>IF(ISERROR(VLOOKUP($E698,Lists!$T$4:$Y$44,5,FALSE)),"",VLOOKUP($E698,Lists!$T$4:$Y$44,5,FALSE))</f>
        <v/>
      </c>
      <c r="N698" s="36" t="str">
        <f>IF(ISERROR(VLOOKUP($E698,Lists!$T$4:$Y$44,6,FALSE)),"",VLOOKUP($E698,Lists!$T$4:$Y$44,6,FALSE))</f>
        <v/>
      </c>
    </row>
    <row r="699" spans="1:14" x14ac:dyDescent="0.25">
      <c r="A699" s="12"/>
      <c r="B699" s="18" t="s">
        <v>784</v>
      </c>
      <c r="C699" s="36" t="s">
        <v>1071</v>
      </c>
      <c r="D699" s="14" t="str">
        <f>IF(ISERROR(VLOOKUP($B699,Lists!$R$4:$S$16,2,FALSE)),"",VLOOKUP($B699,Lists!$R$4:$S$16,2,FALSE))</f>
        <v/>
      </c>
      <c r="E699" s="14" t="s">
        <v>805</v>
      </c>
      <c r="F699" s="14" t="s">
        <v>999</v>
      </c>
      <c r="G699" s="25"/>
      <c r="H699" s="25" t="s">
        <v>1117</v>
      </c>
      <c r="I699" s="92" t="str">
        <f>IF(ISERROR(VLOOKUP($B699&amp;" "&amp;$J699,Lists!$AB$4:$AC$16,2,FALSE)),"",VLOOKUP($B699&amp;" "&amp;$J699,Lists!$AB$4:$AC$16,2,FALSE))</f>
        <v/>
      </c>
      <c r="J699" s="25" t="str">
        <f>IF(ISERROR(VLOOKUP($H699,Lists!$L$4:$M$7,2,FALSE)),"",VLOOKUP($H699,Lists!$L$4:$M$7,2,FALSE))</f>
        <v/>
      </c>
      <c r="K699" s="25" t="str">
        <f t="shared" si="11"/>
        <v/>
      </c>
      <c r="L699" s="85" t="str">
        <f>IF(C699="no",VLOOKUP(B699,Lists!$R$4:$Z$17,9, FALSE),"Please enter details here")</f>
        <v>Please enter details here</v>
      </c>
      <c r="M699" s="36" t="str">
        <f>IF(ISERROR(VLOOKUP($E699,Lists!$T$4:$Y$44,5,FALSE)),"",VLOOKUP($E699,Lists!$T$4:$Y$44,5,FALSE))</f>
        <v/>
      </c>
      <c r="N699" s="36" t="str">
        <f>IF(ISERROR(VLOOKUP($E699,Lists!$T$4:$Y$44,6,FALSE)),"",VLOOKUP($E699,Lists!$T$4:$Y$44,6,FALSE))</f>
        <v/>
      </c>
    </row>
    <row r="700" spans="1:14" x14ac:dyDescent="0.25">
      <c r="A700" s="12"/>
      <c r="B700" s="18" t="s">
        <v>784</v>
      </c>
      <c r="C700" s="36" t="s">
        <v>1071</v>
      </c>
      <c r="D700" s="14" t="str">
        <f>IF(ISERROR(VLOOKUP($B700,Lists!$R$4:$S$16,2,FALSE)),"",VLOOKUP($B700,Lists!$R$4:$S$16,2,FALSE))</f>
        <v/>
      </c>
      <c r="E700" s="14" t="s">
        <v>805</v>
      </c>
      <c r="F700" s="14" t="s">
        <v>999</v>
      </c>
      <c r="G700" s="25"/>
      <c r="H700" s="25" t="s">
        <v>1117</v>
      </c>
      <c r="I700" s="92" t="str">
        <f>IF(ISERROR(VLOOKUP($B700&amp;" "&amp;$J700,Lists!$AB$4:$AC$16,2,FALSE)),"",VLOOKUP($B700&amp;" "&amp;$J700,Lists!$AB$4:$AC$16,2,FALSE))</f>
        <v/>
      </c>
      <c r="J700" s="25" t="str">
        <f>IF(ISERROR(VLOOKUP($H700,Lists!$L$4:$M$7,2,FALSE)),"",VLOOKUP($H700,Lists!$L$4:$M$7,2,FALSE))</f>
        <v/>
      </c>
      <c r="K700" s="25" t="str">
        <f t="shared" si="11"/>
        <v/>
      </c>
      <c r="L700" s="85" t="str">
        <f>IF(C700="no",VLOOKUP(B700,Lists!$R$4:$Z$17,9, FALSE),"Please enter details here")</f>
        <v>Please enter details here</v>
      </c>
      <c r="M700" s="36" t="str">
        <f>IF(ISERROR(VLOOKUP($E700,Lists!$T$4:$Y$44,5,FALSE)),"",VLOOKUP($E700,Lists!$T$4:$Y$44,5,FALSE))</f>
        <v/>
      </c>
      <c r="N700" s="36" t="str">
        <f>IF(ISERROR(VLOOKUP($E700,Lists!$T$4:$Y$44,6,FALSE)),"",VLOOKUP($E700,Lists!$T$4:$Y$44,6,FALSE))</f>
        <v/>
      </c>
    </row>
    <row r="701" spans="1:14" x14ac:dyDescent="0.25">
      <c r="A701" s="12"/>
      <c r="B701" s="18" t="s">
        <v>784</v>
      </c>
      <c r="C701" s="36" t="s">
        <v>1071</v>
      </c>
      <c r="D701" s="14" t="str">
        <f>IF(ISERROR(VLOOKUP($B701,Lists!$R$4:$S$16,2,FALSE)),"",VLOOKUP($B701,Lists!$R$4:$S$16,2,FALSE))</f>
        <v/>
      </c>
      <c r="E701" s="14" t="s">
        <v>805</v>
      </c>
      <c r="F701" s="14" t="s">
        <v>999</v>
      </c>
      <c r="G701" s="25"/>
      <c r="H701" s="25" t="s">
        <v>1117</v>
      </c>
      <c r="I701" s="92" t="str">
        <f>IF(ISERROR(VLOOKUP($B701&amp;" "&amp;$J701,Lists!$AB$4:$AC$16,2,FALSE)),"",VLOOKUP($B701&amp;" "&amp;$J701,Lists!$AB$4:$AC$16,2,FALSE))</f>
        <v/>
      </c>
      <c r="J701" s="25" t="str">
        <f>IF(ISERROR(VLOOKUP($H701,Lists!$L$4:$M$7,2,FALSE)),"",VLOOKUP($H701,Lists!$L$4:$M$7,2,FALSE))</f>
        <v/>
      </c>
      <c r="K701" s="25" t="str">
        <f t="shared" si="11"/>
        <v/>
      </c>
      <c r="L701" s="85" t="str">
        <f>IF(C701="no",VLOOKUP(B701,Lists!$R$4:$Z$17,9, FALSE),"Please enter details here")</f>
        <v>Please enter details here</v>
      </c>
      <c r="M701" s="36" t="str">
        <f>IF(ISERROR(VLOOKUP($E701,Lists!$T$4:$Y$44,5,FALSE)),"",VLOOKUP($E701,Lists!$T$4:$Y$44,5,FALSE))</f>
        <v/>
      </c>
      <c r="N701" s="36" t="str">
        <f>IF(ISERROR(VLOOKUP($E701,Lists!$T$4:$Y$44,6,FALSE)),"",VLOOKUP($E701,Lists!$T$4:$Y$44,6,FALSE))</f>
        <v/>
      </c>
    </row>
    <row r="702" spans="1:14" x14ac:dyDescent="0.25">
      <c r="A702" s="12"/>
      <c r="B702" s="18" t="s">
        <v>784</v>
      </c>
      <c r="C702" s="36" t="s">
        <v>1071</v>
      </c>
      <c r="D702" s="14" t="str">
        <f>IF(ISERROR(VLOOKUP($B702,Lists!$R$4:$S$16,2,FALSE)),"",VLOOKUP($B702,Lists!$R$4:$S$16,2,FALSE))</f>
        <v/>
      </c>
      <c r="E702" s="14" t="s">
        <v>805</v>
      </c>
      <c r="F702" s="14" t="s">
        <v>999</v>
      </c>
      <c r="G702" s="25"/>
      <c r="H702" s="25" t="s">
        <v>1117</v>
      </c>
      <c r="I702" s="92" t="str">
        <f>IF(ISERROR(VLOOKUP($B702&amp;" "&amp;$J702,Lists!$AB$4:$AC$16,2,FALSE)),"",VLOOKUP($B702&amp;" "&amp;$J702,Lists!$AB$4:$AC$16,2,FALSE))</f>
        <v/>
      </c>
      <c r="J702" s="25" t="str">
        <f>IF(ISERROR(VLOOKUP($H702,Lists!$L$4:$M$7,2,FALSE)),"",VLOOKUP($H702,Lists!$L$4:$M$7,2,FALSE))</f>
        <v/>
      </c>
      <c r="K702" s="25" t="str">
        <f t="shared" si="11"/>
        <v/>
      </c>
      <c r="L702" s="85" t="str">
        <f>IF(C702="no",VLOOKUP(B702,Lists!$R$4:$Z$17,9, FALSE),"Please enter details here")</f>
        <v>Please enter details here</v>
      </c>
      <c r="M702" s="36" t="str">
        <f>IF(ISERROR(VLOOKUP($E702,Lists!$T$4:$Y$44,5,FALSE)),"",VLOOKUP($E702,Lists!$T$4:$Y$44,5,FALSE))</f>
        <v/>
      </c>
      <c r="N702" s="36" t="str">
        <f>IF(ISERROR(VLOOKUP($E702,Lists!$T$4:$Y$44,6,FALSE)),"",VLOOKUP($E702,Lists!$T$4:$Y$44,6,FALSE))</f>
        <v/>
      </c>
    </row>
    <row r="703" spans="1:14" x14ac:dyDescent="0.25">
      <c r="A703" s="12"/>
      <c r="B703" s="18" t="s">
        <v>784</v>
      </c>
      <c r="C703" s="36" t="s">
        <v>1071</v>
      </c>
      <c r="D703" s="14" t="str">
        <f>IF(ISERROR(VLOOKUP($B703,Lists!$R$4:$S$16,2,FALSE)),"",VLOOKUP($B703,Lists!$R$4:$S$16,2,FALSE))</f>
        <v/>
      </c>
      <c r="E703" s="14" t="s">
        <v>805</v>
      </c>
      <c r="F703" s="14" t="s">
        <v>999</v>
      </c>
      <c r="G703" s="25"/>
      <c r="H703" s="25" t="s">
        <v>1117</v>
      </c>
      <c r="I703" s="92" t="str">
        <f>IF(ISERROR(VLOOKUP($B703&amp;" "&amp;$J703,Lists!$AB$4:$AC$16,2,FALSE)),"",VLOOKUP($B703&amp;" "&amp;$J703,Lists!$AB$4:$AC$16,2,FALSE))</f>
        <v/>
      </c>
      <c r="J703" s="25" t="str">
        <f>IF(ISERROR(VLOOKUP($H703,Lists!$L$4:$M$7,2,FALSE)),"",VLOOKUP($H703,Lists!$L$4:$M$7,2,FALSE))</f>
        <v/>
      </c>
      <c r="K703" s="25" t="str">
        <f t="shared" si="11"/>
        <v/>
      </c>
      <c r="L703" s="85" t="str">
        <f>IF(C703="no",VLOOKUP(B703,Lists!$R$4:$Z$17,9, FALSE),"Please enter details here")</f>
        <v>Please enter details here</v>
      </c>
      <c r="M703" s="36" t="str">
        <f>IF(ISERROR(VLOOKUP($E703,Lists!$T$4:$Y$44,5,FALSE)),"",VLOOKUP($E703,Lists!$T$4:$Y$44,5,FALSE))</f>
        <v/>
      </c>
      <c r="N703" s="36" t="str">
        <f>IF(ISERROR(VLOOKUP($E703,Lists!$T$4:$Y$44,6,FALSE)),"",VLOOKUP($E703,Lists!$T$4:$Y$44,6,FALSE))</f>
        <v/>
      </c>
    </row>
    <row r="704" spans="1:14" x14ac:dyDescent="0.25">
      <c r="A704" s="12"/>
      <c r="B704" s="18" t="s">
        <v>784</v>
      </c>
      <c r="C704" s="36" t="s">
        <v>1071</v>
      </c>
      <c r="D704" s="14" t="str">
        <f>IF(ISERROR(VLOOKUP($B704,Lists!$R$4:$S$16,2,FALSE)),"",VLOOKUP($B704,Lists!$R$4:$S$16,2,FALSE))</f>
        <v/>
      </c>
      <c r="E704" s="14" t="s">
        <v>805</v>
      </c>
      <c r="F704" s="14" t="s">
        <v>999</v>
      </c>
      <c r="G704" s="25"/>
      <c r="H704" s="25" t="s">
        <v>1117</v>
      </c>
      <c r="I704" s="92" t="str">
        <f>IF(ISERROR(VLOOKUP($B704&amp;" "&amp;$J704,Lists!$AB$4:$AC$16,2,FALSE)),"",VLOOKUP($B704&amp;" "&amp;$J704,Lists!$AB$4:$AC$16,2,FALSE))</f>
        <v/>
      </c>
      <c r="J704" s="25" t="str">
        <f>IF(ISERROR(VLOOKUP($H704,Lists!$L$4:$M$7,2,FALSE)),"",VLOOKUP($H704,Lists!$L$4:$M$7,2,FALSE))</f>
        <v/>
      </c>
      <c r="K704" s="25" t="str">
        <f t="shared" si="11"/>
        <v/>
      </c>
      <c r="L704" s="85" t="str">
        <f>IF(C704="no",VLOOKUP(B704,Lists!$R$4:$Z$17,9, FALSE),"Please enter details here")</f>
        <v>Please enter details here</v>
      </c>
      <c r="M704" s="36" t="str">
        <f>IF(ISERROR(VLOOKUP($E704,Lists!$T$4:$Y$44,5,FALSE)),"",VLOOKUP($E704,Lists!$T$4:$Y$44,5,FALSE))</f>
        <v/>
      </c>
      <c r="N704" s="36" t="str">
        <f>IF(ISERROR(VLOOKUP($E704,Lists!$T$4:$Y$44,6,FALSE)),"",VLOOKUP($E704,Lists!$T$4:$Y$44,6,FALSE))</f>
        <v/>
      </c>
    </row>
    <row r="705" spans="1:14" x14ac:dyDescent="0.25">
      <c r="A705" s="12"/>
      <c r="B705" s="18" t="s">
        <v>784</v>
      </c>
      <c r="C705" s="36" t="s">
        <v>1071</v>
      </c>
      <c r="D705" s="14" t="str">
        <f>IF(ISERROR(VLOOKUP($B705,Lists!$R$4:$S$16,2,FALSE)),"",VLOOKUP($B705,Lists!$R$4:$S$16,2,FALSE))</f>
        <v/>
      </c>
      <c r="E705" s="14" t="s">
        <v>805</v>
      </c>
      <c r="F705" s="14" t="s">
        <v>999</v>
      </c>
      <c r="G705" s="25"/>
      <c r="H705" s="25" t="s">
        <v>1117</v>
      </c>
      <c r="I705" s="92" t="str">
        <f>IF(ISERROR(VLOOKUP($B705&amp;" "&amp;$J705,Lists!$AB$4:$AC$16,2,FALSE)),"",VLOOKUP($B705&amp;" "&amp;$J705,Lists!$AB$4:$AC$16,2,FALSE))</f>
        <v/>
      </c>
      <c r="J705" s="25" t="str">
        <f>IF(ISERROR(VLOOKUP($H705,Lists!$L$4:$M$7,2,FALSE)),"",VLOOKUP($H705,Lists!$L$4:$M$7,2,FALSE))</f>
        <v/>
      </c>
      <c r="K705" s="25" t="str">
        <f t="shared" si="11"/>
        <v/>
      </c>
      <c r="L705" s="85" t="str">
        <f>IF(C705="no",VLOOKUP(B705,Lists!$R$4:$Z$17,9, FALSE),"Please enter details here")</f>
        <v>Please enter details here</v>
      </c>
      <c r="M705" s="36" t="str">
        <f>IF(ISERROR(VLOOKUP($E705,Lists!$T$4:$Y$44,5,FALSE)),"",VLOOKUP($E705,Lists!$T$4:$Y$44,5,FALSE))</f>
        <v/>
      </c>
      <c r="N705" s="36" t="str">
        <f>IF(ISERROR(VLOOKUP($E705,Lists!$T$4:$Y$44,6,FALSE)),"",VLOOKUP($E705,Lists!$T$4:$Y$44,6,FALSE))</f>
        <v/>
      </c>
    </row>
    <row r="706" spans="1:14" x14ac:dyDescent="0.25">
      <c r="A706" s="12"/>
      <c r="B706" s="18" t="s">
        <v>784</v>
      </c>
      <c r="C706" s="36" t="s">
        <v>1071</v>
      </c>
      <c r="D706" s="14" t="str">
        <f>IF(ISERROR(VLOOKUP($B706,Lists!$R$4:$S$16,2,FALSE)),"",VLOOKUP($B706,Lists!$R$4:$S$16,2,FALSE))</f>
        <v/>
      </c>
      <c r="E706" s="14" t="s">
        <v>805</v>
      </c>
      <c r="F706" s="14" t="s">
        <v>999</v>
      </c>
      <c r="G706" s="25"/>
      <c r="H706" s="25" t="s">
        <v>1117</v>
      </c>
      <c r="I706" s="92" t="str">
        <f>IF(ISERROR(VLOOKUP($B706&amp;" "&amp;$J706,Lists!$AB$4:$AC$16,2,FALSE)),"",VLOOKUP($B706&amp;" "&amp;$J706,Lists!$AB$4:$AC$16,2,FALSE))</f>
        <v/>
      </c>
      <c r="J706" s="25" t="str">
        <f>IF(ISERROR(VLOOKUP($H706,Lists!$L$4:$M$7,2,FALSE)),"",VLOOKUP($H706,Lists!$L$4:$M$7,2,FALSE))</f>
        <v/>
      </c>
      <c r="K706" s="25" t="str">
        <f t="shared" si="11"/>
        <v/>
      </c>
      <c r="L706" s="85" t="str">
        <f>IF(C706="no",VLOOKUP(B706,Lists!$R$4:$Z$17,9, FALSE),"Please enter details here")</f>
        <v>Please enter details here</v>
      </c>
      <c r="M706" s="36" t="str">
        <f>IF(ISERROR(VLOOKUP($E706,Lists!$T$4:$Y$44,5,FALSE)),"",VLOOKUP($E706,Lists!$T$4:$Y$44,5,FALSE))</f>
        <v/>
      </c>
      <c r="N706" s="36" t="str">
        <f>IF(ISERROR(VLOOKUP($E706,Lists!$T$4:$Y$44,6,FALSE)),"",VLOOKUP($E706,Lists!$T$4:$Y$44,6,FALSE))</f>
        <v/>
      </c>
    </row>
    <row r="707" spans="1:14" x14ac:dyDescent="0.25">
      <c r="A707" s="12"/>
      <c r="B707" s="18" t="s">
        <v>784</v>
      </c>
      <c r="C707" s="36" t="s">
        <v>1071</v>
      </c>
      <c r="D707" s="14" t="str">
        <f>IF(ISERROR(VLOOKUP($B707,Lists!$R$4:$S$16,2,FALSE)),"",VLOOKUP($B707,Lists!$R$4:$S$16,2,FALSE))</f>
        <v/>
      </c>
      <c r="E707" s="14" t="s">
        <v>805</v>
      </c>
      <c r="F707" s="14" t="s">
        <v>999</v>
      </c>
      <c r="G707" s="25"/>
      <c r="H707" s="25" t="s">
        <v>1117</v>
      </c>
      <c r="I707" s="92" t="str">
        <f>IF(ISERROR(VLOOKUP($B707&amp;" "&amp;$J707,Lists!$AB$4:$AC$16,2,FALSE)),"",VLOOKUP($B707&amp;" "&amp;$J707,Lists!$AB$4:$AC$16,2,FALSE))</f>
        <v/>
      </c>
      <c r="J707" s="25" t="str">
        <f>IF(ISERROR(VLOOKUP($H707,Lists!$L$4:$M$7,2,FALSE)),"",VLOOKUP($H707,Lists!$L$4:$M$7,2,FALSE))</f>
        <v/>
      </c>
      <c r="K707" s="25" t="str">
        <f t="shared" si="11"/>
        <v/>
      </c>
      <c r="L707" s="85" t="str">
        <f>IF(C707="no",VLOOKUP(B707,Lists!$R$4:$Z$17,9, FALSE),"Please enter details here")</f>
        <v>Please enter details here</v>
      </c>
      <c r="M707" s="36" t="str">
        <f>IF(ISERROR(VLOOKUP($E707,Lists!$T$4:$Y$44,5,FALSE)),"",VLOOKUP($E707,Lists!$T$4:$Y$44,5,FALSE))</f>
        <v/>
      </c>
      <c r="N707" s="36" t="str">
        <f>IF(ISERROR(VLOOKUP($E707,Lists!$T$4:$Y$44,6,FALSE)),"",VLOOKUP($E707,Lists!$T$4:$Y$44,6,FALSE))</f>
        <v/>
      </c>
    </row>
    <row r="708" spans="1:14" x14ac:dyDescent="0.25">
      <c r="A708" s="12"/>
      <c r="B708" s="18" t="s">
        <v>784</v>
      </c>
      <c r="C708" s="36" t="s">
        <v>1071</v>
      </c>
      <c r="D708" s="14" t="str">
        <f>IF(ISERROR(VLOOKUP($B708,Lists!$R$4:$S$16,2,FALSE)),"",VLOOKUP($B708,Lists!$R$4:$S$16,2,FALSE))</f>
        <v/>
      </c>
      <c r="E708" s="14" t="s">
        <v>805</v>
      </c>
      <c r="F708" s="14" t="s">
        <v>999</v>
      </c>
      <c r="G708" s="25"/>
      <c r="H708" s="25" t="s">
        <v>1117</v>
      </c>
      <c r="I708" s="92" t="str">
        <f>IF(ISERROR(VLOOKUP($B708&amp;" "&amp;$J708,Lists!$AB$4:$AC$16,2,FALSE)),"",VLOOKUP($B708&amp;" "&amp;$J708,Lists!$AB$4:$AC$16,2,FALSE))</f>
        <v/>
      </c>
      <c r="J708" s="25" t="str">
        <f>IF(ISERROR(VLOOKUP($H708,Lists!$L$4:$M$7,2,FALSE)),"",VLOOKUP($H708,Lists!$L$4:$M$7,2,FALSE))</f>
        <v/>
      </c>
      <c r="K708" s="25" t="str">
        <f t="shared" si="11"/>
        <v/>
      </c>
      <c r="L708" s="85" t="str">
        <f>IF(C708="no",VLOOKUP(B708,Lists!$R$4:$Z$17,9, FALSE),"Please enter details here")</f>
        <v>Please enter details here</v>
      </c>
      <c r="M708" s="36" t="str">
        <f>IF(ISERROR(VLOOKUP($E708,Lists!$T$4:$Y$44,5,FALSE)),"",VLOOKUP($E708,Lists!$T$4:$Y$44,5,FALSE))</f>
        <v/>
      </c>
      <c r="N708" s="36" t="str">
        <f>IF(ISERROR(VLOOKUP($E708,Lists!$T$4:$Y$44,6,FALSE)),"",VLOOKUP($E708,Lists!$T$4:$Y$44,6,FALSE))</f>
        <v/>
      </c>
    </row>
    <row r="709" spans="1:14" x14ac:dyDescent="0.25">
      <c r="A709" s="12"/>
      <c r="B709" s="18" t="s">
        <v>784</v>
      </c>
      <c r="C709" s="36" t="s">
        <v>1071</v>
      </c>
      <c r="D709" s="14" t="str">
        <f>IF(ISERROR(VLOOKUP($B709,Lists!$R$4:$S$16,2,FALSE)),"",VLOOKUP($B709,Lists!$R$4:$S$16,2,FALSE))</f>
        <v/>
      </c>
      <c r="E709" s="14" t="s">
        <v>805</v>
      </c>
      <c r="F709" s="14" t="s">
        <v>999</v>
      </c>
      <c r="G709" s="25"/>
      <c r="H709" s="25" t="s">
        <v>1117</v>
      </c>
      <c r="I709" s="92" t="str">
        <f>IF(ISERROR(VLOOKUP($B709&amp;" "&amp;$J709,Lists!$AB$4:$AC$16,2,FALSE)),"",VLOOKUP($B709&amp;" "&amp;$J709,Lists!$AB$4:$AC$16,2,FALSE))</f>
        <v/>
      </c>
      <c r="J709" s="25" t="str">
        <f>IF(ISERROR(VLOOKUP($H709,Lists!$L$4:$M$7,2,FALSE)),"",VLOOKUP($H709,Lists!$L$4:$M$7,2,FALSE))</f>
        <v/>
      </c>
      <c r="K709" s="25" t="str">
        <f t="shared" si="11"/>
        <v/>
      </c>
      <c r="L709" s="85" t="str">
        <f>IF(C709="no",VLOOKUP(B709,Lists!$R$4:$Z$17,9, FALSE),"Please enter details here")</f>
        <v>Please enter details here</v>
      </c>
      <c r="M709" s="36" t="str">
        <f>IF(ISERROR(VLOOKUP($E709,Lists!$T$4:$Y$44,5,FALSE)),"",VLOOKUP($E709,Lists!$T$4:$Y$44,5,FALSE))</f>
        <v/>
      </c>
      <c r="N709" s="36" t="str">
        <f>IF(ISERROR(VLOOKUP($E709,Lists!$T$4:$Y$44,6,FALSE)),"",VLOOKUP($E709,Lists!$T$4:$Y$44,6,FALSE))</f>
        <v/>
      </c>
    </row>
    <row r="710" spans="1:14" x14ac:dyDescent="0.25">
      <c r="A710" s="12"/>
      <c r="B710" s="18" t="s">
        <v>784</v>
      </c>
      <c r="C710" s="36" t="s">
        <v>1071</v>
      </c>
      <c r="D710" s="14" t="str">
        <f>IF(ISERROR(VLOOKUP($B710,Lists!$R$4:$S$16,2,FALSE)),"",VLOOKUP($B710,Lists!$R$4:$S$16,2,FALSE))</f>
        <v/>
      </c>
      <c r="E710" s="14" t="s">
        <v>805</v>
      </c>
      <c r="F710" s="14" t="s">
        <v>999</v>
      </c>
      <c r="G710" s="25"/>
      <c r="H710" s="25" t="s">
        <v>1117</v>
      </c>
      <c r="I710" s="92" t="str">
        <f>IF(ISERROR(VLOOKUP($B710&amp;" "&amp;$J710,Lists!$AB$4:$AC$16,2,FALSE)),"",VLOOKUP($B710&amp;" "&amp;$J710,Lists!$AB$4:$AC$16,2,FALSE))</f>
        <v/>
      </c>
      <c r="J710" s="25" t="str">
        <f>IF(ISERROR(VLOOKUP($H710,Lists!$L$4:$M$7,2,FALSE)),"",VLOOKUP($H710,Lists!$L$4:$M$7,2,FALSE))</f>
        <v/>
      </c>
      <c r="K710" s="25" t="str">
        <f t="shared" si="11"/>
        <v/>
      </c>
      <c r="L710" s="85" t="str">
        <f>IF(C710="no",VLOOKUP(B710,Lists!$R$4:$Z$17,9, FALSE),"Please enter details here")</f>
        <v>Please enter details here</v>
      </c>
      <c r="M710" s="36" t="str">
        <f>IF(ISERROR(VLOOKUP($E710,Lists!$T$4:$Y$44,5,FALSE)),"",VLOOKUP($E710,Lists!$T$4:$Y$44,5,FALSE))</f>
        <v/>
      </c>
      <c r="N710" s="36" t="str">
        <f>IF(ISERROR(VLOOKUP($E710,Lists!$T$4:$Y$44,6,FALSE)),"",VLOOKUP($E710,Lists!$T$4:$Y$44,6,FALSE))</f>
        <v/>
      </c>
    </row>
    <row r="711" spans="1:14" x14ac:dyDescent="0.25">
      <c r="A711" s="12"/>
      <c r="B711" s="18" t="s">
        <v>784</v>
      </c>
      <c r="C711" s="36" t="s">
        <v>1071</v>
      </c>
      <c r="D711" s="14" t="str">
        <f>IF(ISERROR(VLOOKUP($B711,Lists!$R$4:$S$16,2,FALSE)),"",VLOOKUP($B711,Lists!$R$4:$S$16,2,FALSE))</f>
        <v/>
      </c>
      <c r="E711" s="14" t="s">
        <v>805</v>
      </c>
      <c r="F711" s="14" t="s">
        <v>999</v>
      </c>
      <c r="G711" s="25"/>
      <c r="H711" s="25" t="s">
        <v>1117</v>
      </c>
      <c r="I711" s="92" t="str">
        <f>IF(ISERROR(VLOOKUP($B711&amp;" "&amp;$J711,Lists!$AB$4:$AC$16,2,FALSE)),"",VLOOKUP($B711&amp;" "&amp;$J711,Lists!$AB$4:$AC$16,2,FALSE))</f>
        <v/>
      </c>
      <c r="J711" s="25" t="str">
        <f>IF(ISERROR(VLOOKUP($H711,Lists!$L$4:$M$7,2,FALSE)),"",VLOOKUP($H711,Lists!$L$4:$M$7,2,FALSE))</f>
        <v/>
      </c>
      <c r="K711" s="25" t="str">
        <f t="shared" si="11"/>
        <v/>
      </c>
      <c r="L711" s="85" t="str">
        <f>IF(C711="no",VLOOKUP(B711,Lists!$R$4:$Z$17,9, FALSE),"Please enter details here")</f>
        <v>Please enter details here</v>
      </c>
      <c r="M711" s="36" t="str">
        <f>IF(ISERROR(VLOOKUP($E711,Lists!$T$4:$Y$44,5,FALSE)),"",VLOOKUP($E711,Lists!$T$4:$Y$44,5,FALSE))</f>
        <v/>
      </c>
      <c r="N711" s="36" t="str">
        <f>IF(ISERROR(VLOOKUP($E711,Lists!$T$4:$Y$44,6,FALSE)),"",VLOOKUP($E711,Lists!$T$4:$Y$44,6,FALSE))</f>
        <v/>
      </c>
    </row>
    <row r="712" spans="1:14" x14ac:dyDescent="0.25">
      <c r="A712" s="12"/>
      <c r="B712" s="18" t="s">
        <v>784</v>
      </c>
      <c r="C712" s="36" t="s">
        <v>1071</v>
      </c>
      <c r="D712" s="14" t="str">
        <f>IF(ISERROR(VLOOKUP($B712,Lists!$R$4:$S$16,2,FALSE)),"",VLOOKUP($B712,Lists!$R$4:$S$16,2,FALSE))</f>
        <v/>
      </c>
      <c r="E712" s="14" t="s">
        <v>805</v>
      </c>
      <c r="F712" s="14" t="s">
        <v>999</v>
      </c>
      <c r="G712" s="25"/>
      <c r="H712" s="25" t="s">
        <v>1117</v>
      </c>
      <c r="I712" s="92" t="str">
        <f>IF(ISERROR(VLOOKUP($B712&amp;" "&amp;$J712,Lists!$AB$4:$AC$16,2,FALSE)),"",VLOOKUP($B712&amp;" "&amp;$J712,Lists!$AB$4:$AC$16,2,FALSE))</f>
        <v/>
      </c>
      <c r="J712" s="25" t="str">
        <f>IF(ISERROR(VLOOKUP($H712,Lists!$L$4:$M$7,2,FALSE)),"",VLOOKUP($H712,Lists!$L$4:$M$7,2,FALSE))</f>
        <v/>
      </c>
      <c r="K712" s="25" t="str">
        <f t="shared" ref="K712:K775" si="12">IF(ISERROR(G712*I712),"",G712*I712)</f>
        <v/>
      </c>
      <c r="L712" s="85" t="str">
        <f>IF(C712="no",VLOOKUP(B712,Lists!$R$4:$Z$17,9, FALSE),"Please enter details here")</f>
        <v>Please enter details here</v>
      </c>
      <c r="M712" s="36" t="str">
        <f>IF(ISERROR(VLOOKUP($E712,Lists!$T$4:$Y$44,5,FALSE)),"",VLOOKUP($E712,Lists!$T$4:$Y$44,5,FALSE))</f>
        <v/>
      </c>
      <c r="N712" s="36" t="str">
        <f>IF(ISERROR(VLOOKUP($E712,Lists!$T$4:$Y$44,6,FALSE)),"",VLOOKUP($E712,Lists!$T$4:$Y$44,6,FALSE))</f>
        <v/>
      </c>
    </row>
    <row r="713" spans="1:14" x14ac:dyDescent="0.25">
      <c r="A713" s="12"/>
      <c r="B713" s="18" t="s">
        <v>784</v>
      </c>
      <c r="C713" s="36" t="s">
        <v>1071</v>
      </c>
      <c r="D713" s="14" t="str">
        <f>IF(ISERROR(VLOOKUP($B713,Lists!$R$4:$S$16,2,FALSE)),"",VLOOKUP($B713,Lists!$R$4:$S$16,2,FALSE))</f>
        <v/>
      </c>
      <c r="E713" s="14" t="s">
        <v>805</v>
      </c>
      <c r="F713" s="14" t="s">
        <v>999</v>
      </c>
      <c r="G713" s="25"/>
      <c r="H713" s="25" t="s">
        <v>1117</v>
      </c>
      <c r="I713" s="92" t="str">
        <f>IF(ISERROR(VLOOKUP($B713&amp;" "&amp;$J713,Lists!$AB$4:$AC$16,2,FALSE)),"",VLOOKUP($B713&amp;" "&amp;$J713,Lists!$AB$4:$AC$16,2,FALSE))</f>
        <v/>
      </c>
      <c r="J713" s="25" t="str">
        <f>IF(ISERROR(VLOOKUP($H713,Lists!$L$4:$M$7,2,FALSE)),"",VLOOKUP($H713,Lists!$L$4:$M$7,2,FALSE))</f>
        <v/>
      </c>
      <c r="K713" s="25" t="str">
        <f t="shared" si="12"/>
        <v/>
      </c>
      <c r="L713" s="85" t="str">
        <f>IF(C713="no",VLOOKUP(B713,Lists!$R$4:$Z$17,9, FALSE),"Please enter details here")</f>
        <v>Please enter details here</v>
      </c>
      <c r="M713" s="36" t="str">
        <f>IF(ISERROR(VLOOKUP($E713,Lists!$T$4:$Y$44,5,FALSE)),"",VLOOKUP($E713,Lists!$T$4:$Y$44,5,FALSE))</f>
        <v/>
      </c>
      <c r="N713" s="36" t="str">
        <f>IF(ISERROR(VLOOKUP($E713,Lists!$T$4:$Y$44,6,FALSE)),"",VLOOKUP($E713,Lists!$T$4:$Y$44,6,FALSE))</f>
        <v/>
      </c>
    </row>
    <row r="714" spans="1:14" x14ac:dyDescent="0.25">
      <c r="A714" s="12"/>
      <c r="B714" s="18" t="s">
        <v>784</v>
      </c>
      <c r="C714" s="36" t="s">
        <v>1071</v>
      </c>
      <c r="D714" s="14" t="str">
        <f>IF(ISERROR(VLOOKUP($B714,Lists!$R$4:$S$16,2,FALSE)),"",VLOOKUP($B714,Lists!$R$4:$S$16,2,FALSE))</f>
        <v/>
      </c>
      <c r="E714" s="14" t="s">
        <v>805</v>
      </c>
      <c r="F714" s="14" t="s">
        <v>999</v>
      </c>
      <c r="G714" s="25"/>
      <c r="H714" s="25" t="s">
        <v>1117</v>
      </c>
      <c r="I714" s="92" t="str">
        <f>IF(ISERROR(VLOOKUP($B714&amp;" "&amp;$J714,Lists!$AB$4:$AC$16,2,FALSE)),"",VLOOKUP($B714&amp;" "&amp;$J714,Lists!$AB$4:$AC$16,2,FALSE))</f>
        <v/>
      </c>
      <c r="J714" s="25" t="str">
        <f>IF(ISERROR(VLOOKUP($H714,Lists!$L$4:$M$7,2,FALSE)),"",VLOOKUP($H714,Lists!$L$4:$M$7,2,FALSE))</f>
        <v/>
      </c>
      <c r="K714" s="25" t="str">
        <f t="shared" si="12"/>
        <v/>
      </c>
      <c r="L714" s="85" t="str">
        <f>IF(C714="no",VLOOKUP(B714,Lists!$R$4:$Z$17,9, FALSE),"Please enter details here")</f>
        <v>Please enter details here</v>
      </c>
      <c r="M714" s="36" t="str">
        <f>IF(ISERROR(VLOOKUP($E714,Lists!$T$4:$Y$44,5,FALSE)),"",VLOOKUP($E714,Lists!$T$4:$Y$44,5,FALSE))</f>
        <v/>
      </c>
      <c r="N714" s="36" t="str">
        <f>IF(ISERROR(VLOOKUP($E714,Lists!$T$4:$Y$44,6,FALSE)),"",VLOOKUP($E714,Lists!$T$4:$Y$44,6,FALSE))</f>
        <v/>
      </c>
    </row>
    <row r="715" spans="1:14" x14ac:dyDescent="0.25">
      <c r="A715" s="12"/>
      <c r="B715" s="18" t="s">
        <v>784</v>
      </c>
      <c r="C715" s="36" t="s">
        <v>1071</v>
      </c>
      <c r="D715" s="14" t="str">
        <f>IF(ISERROR(VLOOKUP($B715,Lists!$R$4:$S$16,2,FALSE)),"",VLOOKUP($B715,Lists!$R$4:$S$16,2,FALSE))</f>
        <v/>
      </c>
      <c r="E715" s="14" t="s">
        <v>805</v>
      </c>
      <c r="F715" s="14" t="s">
        <v>999</v>
      </c>
      <c r="G715" s="25"/>
      <c r="H715" s="25" t="s">
        <v>1117</v>
      </c>
      <c r="I715" s="92" t="str">
        <f>IF(ISERROR(VLOOKUP($B715&amp;" "&amp;$J715,Lists!$AB$4:$AC$16,2,FALSE)),"",VLOOKUP($B715&amp;" "&amp;$J715,Lists!$AB$4:$AC$16,2,FALSE))</f>
        <v/>
      </c>
      <c r="J715" s="25" t="str">
        <f>IF(ISERROR(VLOOKUP($H715,Lists!$L$4:$M$7,2,FALSE)),"",VLOOKUP($H715,Lists!$L$4:$M$7,2,FALSE))</f>
        <v/>
      </c>
      <c r="K715" s="25" t="str">
        <f t="shared" si="12"/>
        <v/>
      </c>
      <c r="L715" s="85" t="str">
        <f>IF(C715="no",VLOOKUP(B715,Lists!$R$4:$Z$17,9, FALSE),"Please enter details here")</f>
        <v>Please enter details here</v>
      </c>
      <c r="M715" s="36" t="str">
        <f>IF(ISERROR(VLOOKUP($E715,Lists!$T$4:$Y$44,5,FALSE)),"",VLOOKUP($E715,Lists!$T$4:$Y$44,5,FALSE))</f>
        <v/>
      </c>
      <c r="N715" s="36" t="str">
        <f>IF(ISERROR(VLOOKUP($E715,Lists!$T$4:$Y$44,6,FALSE)),"",VLOOKUP($E715,Lists!$T$4:$Y$44,6,FALSE))</f>
        <v/>
      </c>
    </row>
    <row r="716" spans="1:14" x14ac:dyDescent="0.25">
      <c r="A716" s="12"/>
      <c r="B716" s="18" t="s">
        <v>784</v>
      </c>
      <c r="C716" s="36" t="s">
        <v>1071</v>
      </c>
      <c r="D716" s="14" t="str">
        <f>IF(ISERROR(VLOOKUP($B716,Lists!$R$4:$S$16,2,FALSE)),"",VLOOKUP($B716,Lists!$R$4:$S$16,2,FALSE))</f>
        <v/>
      </c>
      <c r="E716" s="14" t="s">
        <v>805</v>
      </c>
      <c r="F716" s="14" t="s">
        <v>999</v>
      </c>
      <c r="G716" s="25"/>
      <c r="H716" s="25" t="s">
        <v>1117</v>
      </c>
      <c r="I716" s="92" t="str">
        <f>IF(ISERROR(VLOOKUP($B716&amp;" "&amp;$J716,Lists!$AB$4:$AC$16,2,FALSE)),"",VLOOKUP($B716&amp;" "&amp;$J716,Lists!$AB$4:$AC$16,2,FALSE))</f>
        <v/>
      </c>
      <c r="J716" s="25" t="str">
        <f>IF(ISERROR(VLOOKUP($H716,Lists!$L$4:$M$7,2,FALSE)),"",VLOOKUP($H716,Lists!$L$4:$M$7,2,FALSE))</f>
        <v/>
      </c>
      <c r="K716" s="25" t="str">
        <f t="shared" si="12"/>
        <v/>
      </c>
      <c r="L716" s="85" t="str">
        <f>IF(C716="no",VLOOKUP(B716,Lists!$R$4:$Z$17,9, FALSE),"Please enter details here")</f>
        <v>Please enter details here</v>
      </c>
      <c r="M716" s="36" t="str">
        <f>IF(ISERROR(VLOOKUP($E716,Lists!$T$4:$Y$44,5,FALSE)),"",VLOOKUP($E716,Lists!$T$4:$Y$44,5,FALSE))</f>
        <v/>
      </c>
      <c r="N716" s="36" t="str">
        <f>IF(ISERROR(VLOOKUP($E716,Lists!$T$4:$Y$44,6,FALSE)),"",VLOOKUP($E716,Lists!$T$4:$Y$44,6,FALSE))</f>
        <v/>
      </c>
    </row>
    <row r="717" spans="1:14" x14ac:dyDescent="0.25">
      <c r="A717" s="12"/>
      <c r="B717" s="18" t="s">
        <v>784</v>
      </c>
      <c r="C717" s="36" t="s">
        <v>1071</v>
      </c>
      <c r="D717" s="14" t="str">
        <f>IF(ISERROR(VLOOKUP($B717,Lists!$R$4:$S$16,2,FALSE)),"",VLOOKUP($B717,Lists!$R$4:$S$16,2,FALSE))</f>
        <v/>
      </c>
      <c r="E717" s="14" t="s">
        <v>805</v>
      </c>
      <c r="F717" s="14" t="s">
        <v>999</v>
      </c>
      <c r="G717" s="25"/>
      <c r="H717" s="25" t="s">
        <v>1117</v>
      </c>
      <c r="I717" s="92" t="str">
        <f>IF(ISERROR(VLOOKUP($B717&amp;" "&amp;$J717,Lists!$AB$4:$AC$16,2,FALSE)),"",VLOOKUP($B717&amp;" "&amp;$J717,Lists!$AB$4:$AC$16,2,FALSE))</f>
        <v/>
      </c>
      <c r="J717" s="25" t="str">
        <f>IF(ISERROR(VLOOKUP($H717,Lists!$L$4:$M$7,2,FALSE)),"",VLOOKUP($H717,Lists!$L$4:$M$7,2,FALSE))</f>
        <v/>
      </c>
      <c r="K717" s="25" t="str">
        <f t="shared" si="12"/>
        <v/>
      </c>
      <c r="L717" s="85" t="str">
        <f>IF(C717="no",VLOOKUP(B717,Lists!$R$4:$Z$17,9, FALSE),"Please enter details here")</f>
        <v>Please enter details here</v>
      </c>
      <c r="M717" s="36" t="str">
        <f>IF(ISERROR(VLOOKUP($E717,Lists!$T$4:$Y$44,5,FALSE)),"",VLOOKUP($E717,Lists!$T$4:$Y$44,5,FALSE))</f>
        <v/>
      </c>
      <c r="N717" s="36" t="str">
        <f>IF(ISERROR(VLOOKUP($E717,Lists!$T$4:$Y$44,6,FALSE)),"",VLOOKUP($E717,Lists!$T$4:$Y$44,6,FALSE))</f>
        <v/>
      </c>
    </row>
    <row r="718" spans="1:14" x14ac:dyDescent="0.25">
      <c r="A718" s="12"/>
      <c r="B718" s="18" t="s">
        <v>784</v>
      </c>
      <c r="C718" s="36" t="s">
        <v>1071</v>
      </c>
      <c r="D718" s="14" t="str">
        <f>IF(ISERROR(VLOOKUP($B718,Lists!$R$4:$S$16,2,FALSE)),"",VLOOKUP($B718,Lists!$R$4:$S$16,2,FALSE))</f>
        <v/>
      </c>
      <c r="E718" s="14" t="s">
        <v>805</v>
      </c>
      <c r="F718" s="14" t="s">
        <v>999</v>
      </c>
      <c r="G718" s="25"/>
      <c r="H718" s="25" t="s">
        <v>1117</v>
      </c>
      <c r="I718" s="92" t="str">
        <f>IF(ISERROR(VLOOKUP($B718&amp;" "&amp;$J718,Lists!$AB$4:$AC$16,2,FALSE)),"",VLOOKUP($B718&amp;" "&amp;$J718,Lists!$AB$4:$AC$16,2,FALSE))</f>
        <v/>
      </c>
      <c r="J718" s="25" t="str">
        <f>IF(ISERROR(VLOOKUP($H718,Lists!$L$4:$M$7,2,FALSE)),"",VLOOKUP($H718,Lists!$L$4:$M$7,2,FALSE))</f>
        <v/>
      </c>
      <c r="K718" s="25" t="str">
        <f t="shared" si="12"/>
        <v/>
      </c>
      <c r="L718" s="85" t="str">
        <f>IF(C718="no",VLOOKUP(B718,Lists!$R$4:$Z$17,9, FALSE),"Please enter details here")</f>
        <v>Please enter details here</v>
      </c>
      <c r="M718" s="36" t="str">
        <f>IF(ISERROR(VLOOKUP($E718,Lists!$T$4:$Y$44,5,FALSE)),"",VLOOKUP($E718,Lists!$T$4:$Y$44,5,FALSE))</f>
        <v/>
      </c>
      <c r="N718" s="36" t="str">
        <f>IF(ISERROR(VLOOKUP($E718,Lists!$T$4:$Y$44,6,FALSE)),"",VLOOKUP($E718,Lists!$T$4:$Y$44,6,FALSE))</f>
        <v/>
      </c>
    </row>
    <row r="719" spans="1:14" x14ac:dyDescent="0.25">
      <c r="A719" s="12"/>
      <c r="B719" s="18" t="s">
        <v>784</v>
      </c>
      <c r="C719" s="36" t="s">
        <v>1071</v>
      </c>
      <c r="D719" s="14" t="str">
        <f>IF(ISERROR(VLOOKUP($B719,Lists!$R$4:$S$16,2,FALSE)),"",VLOOKUP($B719,Lists!$R$4:$S$16,2,FALSE))</f>
        <v/>
      </c>
      <c r="E719" s="14" t="s">
        <v>805</v>
      </c>
      <c r="F719" s="14" t="s">
        <v>999</v>
      </c>
      <c r="G719" s="25"/>
      <c r="H719" s="25" t="s">
        <v>1117</v>
      </c>
      <c r="I719" s="92" t="str">
        <f>IF(ISERROR(VLOOKUP($B719&amp;" "&amp;$J719,Lists!$AB$4:$AC$16,2,FALSE)),"",VLOOKUP($B719&amp;" "&amp;$J719,Lists!$AB$4:$AC$16,2,FALSE))</f>
        <v/>
      </c>
      <c r="J719" s="25" t="str">
        <f>IF(ISERROR(VLOOKUP($H719,Lists!$L$4:$M$7,2,FALSE)),"",VLOOKUP($H719,Lists!$L$4:$M$7,2,FALSE))</f>
        <v/>
      </c>
      <c r="K719" s="25" t="str">
        <f t="shared" si="12"/>
        <v/>
      </c>
      <c r="L719" s="85" t="str">
        <f>IF(C719="no",VLOOKUP(B719,Lists!$R$4:$Z$17,9, FALSE),"Please enter details here")</f>
        <v>Please enter details here</v>
      </c>
      <c r="M719" s="36" t="str">
        <f>IF(ISERROR(VLOOKUP($E719,Lists!$T$4:$Y$44,5,FALSE)),"",VLOOKUP($E719,Lists!$T$4:$Y$44,5,FALSE))</f>
        <v/>
      </c>
      <c r="N719" s="36" t="str">
        <f>IF(ISERROR(VLOOKUP($E719,Lists!$T$4:$Y$44,6,FALSE)),"",VLOOKUP($E719,Lists!$T$4:$Y$44,6,FALSE))</f>
        <v/>
      </c>
    </row>
    <row r="720" spans="1:14" x14ac:dyDescent="0.25">
      <c r="A720" s="12"/>
      <c r="B720" s="18" t="s">
        <v>784</v>
      </c>
      <c r="C720" s="36" t="s">
        <v>1071</v>
      </c>
      <c r="D720" s="14" t="str">
        <f>IF(ISERROR(VLOOKUP($B720,Lists!$R$4:$S$16,2,FALSE)),"",VLOOKUP($B720,Lists!$R$4:$S$16,2,FALSE))</f>
        <v/>
      </c>
      <c r="E720" s="14" t="s">
        <v>805</v>
      </c>
      <c r="F720" s="14" t="s">
        <v>999</v>
      </c>
      <c r="G720" s="25"/>
      <c r="H720" s="25" t="s">
        <v>1117</v>
      </c>
      <c r="I720" s="92" t="str">
        <f>IF(ISERROR(VLOOKUP($B720&amp;" "&amp;$J720,Lists!$AB$4:$AC$16,2,FALSE)),"",VLOOKUP($B720&amp;" "&amp;$J720,Lists!$AB$4:$AC$16,2,FALSE))</f>
        <v/>
      </c>
      <c r="J720" s="25" t="str">
        <f>IF(ISERROR(VLOOKUP($H720,Lists!$L$4:$M$7,2,FALSE)),"",VLOOKUP($H720,Lists!$L$4:$M$7,2,FALSE))</f>
        <v/>
      </c>
      <c r="K720" s="25" t="str">
        <f t="shared" si="12"/>
        <v/>
      </c>
      <c r="L720" s="85" t="str">
        <f>IF(C720="no",VLOOKUP(B720,Lists!$R$4:$Z$17,9, FALSE),"Please enter details here")</f>
        <v>Please enter details here</v>
      </c>
      <c r="M720" s="36" t="str">
        <f>IF(ISERROR(VLOOKUP($E720,Lists!$T$4:$Y$44,5,FALSE)),"",VLOOKUP($E720,Lists!$T$4:$Y$44,5,FALSE))</f>
        <v/>
      </c>
      <c r="N720" s="36" t="str">
        <f>IF(ISERROR(VLOOKUP($E720,Lists!$T$4:$Y$44,6,FALSE)),"",VLOOKUP($E720,Lists!$T$4:$Y$44,6,FALSE))</f>
        <v/>
      </c>
    </row>
    <row r="721" spans="1:14" x14ac:dyDescent="0.25">
      <c r="A721" s="12"/>
      <c r="B721" s="18" t="s">
        <v>784</v>
      </c>
      <c r="C721" s="36" t="s">
        <v>1071</v>
      </c>
      <c r="D721" s="14" t="str">
        <f>IF(ISERROR(VLOOKUP($B721,Lists!$R$4:$S$16,2,FALSE)),"",VLOOKUP($B721,Lists!$R$4:$S$16,2,FALSE))</f>
        <v/>
      </c>
      <c r="E721" s="14" t="s">
        <v>805</v>
      </c>
      <c r="F721" s="14" t="s">
        <v>999</v>
      </c>
      <c r="G721" s="25"/>
      <c r="H721" s="25" t="s">
        <v>1117</v>
      </c>
      <c r="I721" s="92" t="str">
        <f>IF(ISERROR(VLOOKUP($B721&amp;" "&amp;$J721,Lists!$AB$4:$AC$16,2,FALSE)),"",VLOOKUP($B721&amp;" "&amp;$J721,Lists!$AB$4:$AC$16,2,FALSE))</f>
        <v/>
      </c>
      <c r="J721" s="25" t="str">
        <f>IF(ISERROR(VLOOKUP($H721,Lists!$L$4:$M$7,2,FALSE)),"",VLOOKUP($H721,Lists!$L$4:$M$7,2,FALSE))</f>
        <v/>
      </c>
      <c r="K721" s="25" t="str">
        <f t="shared" si="12"/>
        <v/>
      </c>
      <c r="L721" s="85" t="str">
        <f>IF(C721="no",VLOOKUP(B721,Lists!$R$4:$Z$17,9, FALSE),"Please enter details here")</f>
        <v>Please enter details here</v>
      </c>
      <c r="M721" s="36" t="str">
        <f>IF(ISERROR(VLOOKUP($E721,Lists!$T$4:$Y$44,5,FALSE)),"",VLOOKUP($E721,Lists!$T$4:$Y$44,5,FALSE))</f>
        <v/>
      </c>
      <c r="N721" s="36" t="str">
        <f>IF(ISERROR(VLOOKUP($E721,Lists!$T$4:$Y$44,6,FALSE)),"",VLOOKUP($E721,Lists!$T$4:$Y$44,6,FALSE))</f>
        <v/>
      </c>
    </row>
    <row r="722" spans="1:14" x14ac:dyDescent="0.25">
      <c r="A722" s="12"/>
      <c r="B722" s="18" t="s">
        <v>784</v>
      </c>
      <c r="C722" s="36" t="s">
        <v>1071</v>
      </c>
      <c r="D722" s="14" t="str">
        <f>IF(ISERROR(VLOOKUP($B722,Lists!$R$4:$S$16,2,FALSE)),"",VLOOKUP($B722,Lists!$R$4:$S$16,2,FALSE))</f>
        <v/>
      </c>
      <c r="E722" s="14" t="s">
        <v>805</v>
      </c>
      <c r="F722" s="14" t="s">
        <v>999</v>
      </c>
      <c r="G722" s="25"/>
      <c r="H722" s="25" t="s">
        <v>1117</v>
      </c>
      <c r="I722" s="92" t="str">
        <f>IF(ISERROR(VLOOKUP($B722&amp;" "&amp;$J722,Lists!$AB$4:$AC$16,2,FALSE)),"",VLOOKUP($B722&amp;" "&amp;$J722,Lists!$AB$4:$AC$16,2,FALSE))</f>
        <v/>
      </c>
      <c r="J722" s="25" t="str">
        <f>IF(ISERROR(VLOOKUP($H722,Lists!$L$4:$M$7,2,FALSE)),"",VLOOKUP($H722,Lists!$L$4:$M$7,2,FALSE))</f>
        <v/>
      </c>
      <c r="K722" s="25" t="str">
        <f t="shared" si="12"/>
        <v/>
      </c>
      <c r="L722" s="85" t="str">
        <f>IF(C722="no",VLOOKUP(B722,Lists!$R$4:$Z$17,9, FALSE),"Please enter details here")</f>
        <v>Please enter details here</v>
      </c>
      <c r="M722" s="36" t="str">
        <f>IF(ISERROR(VLOOKUP($E722,Lists!$T$4:$Y$44,5,FALSE)),"",VLOOKUP($E722,Lists!$T$4:$Y$44,5,FALSE))</f>
        <v/>
      </c>
      <c r="N722" s="36" t="str">
        <f>IF(ISERROR(VLOOKUP($E722,Lists!$T$4:$Y$44,6,FALSE)),"",VLOOKUP($E722,Lists!$T$4:$Y$44,6,FALSE))</f>
        <v/>
      </c>
    </row>
    <row r="723" spans="1:14" x14ac:dyDescent="0.25">
      <c r="A723" s="12"/>
      <c r="B723" s="18" t="s">
        <v>784</v>
      </c>
      <c r="C723" s="36" t="s">
        <v>1071</v>
      </c>
      <c r="D723" s="14" t="str">
        <f>IF(ISERROR(VLOOKUP($B723,Lists!$R$4:$S$16,2,FALSE)),"",VLOOKUP($B723,Lists!$R$4:$S$16,2,FALSE))</f>
        <v/>
      </c>
      <c r="E723" s="14" t="s">
        <v>805</v>
      </c>
      <c r="F723" s="14" t="s">
        <v>999</v>
      </c>
      <c r="G723" s="25"/>
      <c r="H723" s="25" t="s">
        <v>1117</v>
      </c>
      <c r="I723" s="92" t="str">
        <f>IF(ISERROR(VLOOKUP($B723&amp;" "&amp;$J723,Lists!$AB$4:$AC$16,2,FALSE)),"",VLOOKUP($B723&amp;" "&amp;$J723,Lists!$AB$4:$AC$16,2,FALSE))</f>
        <v/>
      </c>
      <c r="J723" s="25" t="str">
        <f>IF(ISERROR(VLOOKUP($H723,Lists!$L$4:$M$7,2,FALSE)),"",VLOOKUP($H723,Lists!$L$4:$M$7,2,FALSE))</f>
        <v/>
      </c>
      <c r="K723" s="25" t="str">
        <f t="shared" si="12"/>
        <v/>
      </c>
      <c r="L723" s="85" t="str">
        <f>IF(C723="no",VLOOKUP(B723,Lists!$R$4:$Z$17,9, FALSE),"Please enter details here")</f>
        <v>Please enter details here</v>
      </c>
      <c r="M723" s="36" t="str">
        <f>IF(ISERROR(VLOOKUP($E723,Lists!$T$4:$Y$44,5,FALSE)),"",VLOOKUP($E723,Lists!$T$4:$Y$44,5,FALSE))</f>
        <v/>
      </c>
      <c r="N723" s="36" t="str">
        <f>IF(ISERROR(VLOOKUP($E723,Lists!$T$4:$Y$44,6,FALSE)),"",VLOOKUP($E723,Lists!$T$4:$Y$44,6,FALSE))</f>
        <v/>
      </c>
    </row>
    <row r="724" spans="1:14" x14ac:dyDescent="0.25">
      <c r="A724" s="12"/>
      <c r="B724" s="18" t="s">
        <v>784</v>
      </c>
      <c r="C724" s="36" t="s">
        <v>1071</v>
      </c>
      <c r="D724" s="14" t="str">
        <f>IF(ISERROR(VLOOKUP($B724,Lists!$R$4:$S$16,2,FALSE)),"",VLOOKUP($B724,Lists!$R$4:$S$16,2,FALSE))</f>
        <v/>
      </c>
      <c r="E724" s="14" t="s">
        <v>805</v>
      </c>
      <c r="F724" s="14" t="s">
        <v>999</v>
      </c>
      <c r="G724" s="25"/>
      <c r="H724" s="25" t="s">
        <v>1117</v>
      </c>
      <c r="I724" s="92" t="str">
        <f>IF(ISERROR(VLOOKUP($B724&amp;" "&amp;$J724,Lists!$AB$4:$AC$16,2,FALSE)),"",VLOOKUP($B724&amp;" "&amp;$J724,Lists!$AB$4:$AC$16,2,FALSE))</f>
        <v/>
      </c>
      <c r="J724" s="25" t="str">
        <f>IF(ISERROR(VLOOKUP($H724,Lists!$L$4:$M$7,2,FALSE)),"",VLOOKUP($H724,Lists!$L$4:$M$7,2,FALSE))</f>
        <v/>
      </c>
      <c r="K724" s="25" t="str">
        <f t="shared" si="12"/>
        <v/>
      </c>
      <c r="L724" s="85" t="str">
        <f>IF(C724="no",VLOOKUP(B724,Lists!$R$4:$Z$17,9, FALSE),"Please enter details here")</f>
        <v>Please enter details here</v>
      </c>
      <c r="M724" s="36" t="str">
        <f>IF(ISERROR(VLOOKUP($E724,Lists!$T$4:$Y$44,5,FALSE)),"",VLOOKUP($E724,Lists!$T$4:$Y$44,5,FALSE))</f>
        <v/>
      </c>
      <c r="N724" s="36" t="str">
        <f>IF(ISERROR(VLOOKUP($E724,Lists!$T$4:$Y$44,6,FALSE)),"",VLOOKUP($E724,Lists!$T$4:$Y$44,6,FALSE))</f>
        <v/>
      </c>
    </row>
    <row r="725" spans="1:14" x14ac:dyDescent="0.25">
      <c r="A725" s="12"/>
      <c r="B725" s="18" t="s">
        <v>784</v>
      </c>
      <c r="C725" s="36" t="s">
        <v>1071</v>
      </c>
      <c r="D725" s="14" t="str">
        <f>IF(ISERROR(VLOOKUP($B725,Lists!$R$4:$S$16,2,FALSE)),"",VLOOKUP($B725,Lists!$R$4:$S$16,2,FALSE))</f>
        <v/>
      </c>
      <c r="E725" s="14" t="s">
        <v>805</v>
      </c>
      <c r="F725" s="14" t="s">
        <v>999</v>
      </c>
      <c r="G725" s="25"/>
      <c r="H725" s="25" t="s">
        <v>1117</v>
      </c>
      <c r="I725" s="92" t="str">
        <f>IF(ISERROR(VLOOKUP($B725&amp;" "&amp;$J725,Lists!$AB$4:$AC$16,2,FALSE)),"",VLOOKUP($B725&amp;" "&amp;$J725,Lists!$AB$4:$AC$16,2,FALSE))</f>
        <v/>
      </c>
      <c r="J725" s="25" t="str">
        <f>IF(ISERROR(VLOOKUP($H725,Lists!$L$4:$M$7,2,FALSE)),"",VLOOKUP($H725,Lists!$L$4:$M$7,2,FALSE))</f>
        <v/>
      </c>
      <c r="K725" s="25" t="str">
        <f t="shared" si="12"/>
        <v/>
      </c>
      <c r="L725" s="85" t="str">
        <f>IF(C725="no",VLOOKUP(B725,Lists!$R$4:$Z$17,9, FALSE),"Please enter details here")</f>
        <v>Please enter details here</v>
      </c>
      <c r="M725" s="36" t="str">
        <f>IF(ISERROR(VLOOKUP($E725,Lists!$T$4:$Y$44,5,FALSE)),"",VLOOKUP($E725,Lists!$T$4:$Y$44,5,FALSE))</f>
        <v/>
      </c>
      <c r="N725" s="36" t="str">
        <f>IF(ISERROR(VLOOKUP($E725,Lists!$T$4:$Y$44,6,FALSE)),"",VLOOKUP($E725,Lists!$T$4:$Y$44,6,FALSE))</f>
        <v/>
      </c>
    </row>
    <row r="726" spans="1:14" x14ac:dyDescent="0.25">
      <c r="A726" s="12"/>
      <c r="B726" s="18" t="s">
        <v>784</v>
      </c>
      <c r="C726" s="36" t="s">
        <v>1071</v>
      </c>
      <c r="D726" s="14" t="str">
        <f>IF(ISERROR(VLOOKUP($B726,Lists!$R$4:$S$16,2,FALSE)),"",VLOOKUP($B726,Lists!$R$4:$S$16,2,FALSE))</f>
        <v/>
      </c>
      <c r="E726" s="14" t="s">
        <v>805</v>
      </c>
      <c r="F726" s="14" t="s">
        <v>999</v>
      </c>
      <c r="G726" s="25"/>
      <c r="H726" s="25" t="s">
        <v>1117</v>
      </c>
      <c r="I726" s="92" t="str">
        <f>IF(ISERROR(VLOOKUP($B726&amp;" "&amp;$J726,Lists!$AB$4:$AC$16,2,FALSE)),"",VLOOKUP($B726&amp;" "&amp;$J726,Lists!$AB$4:$AC$16,2,FALSE))</f>
        <v/>
      </c>
      <c r="J726" s="25" t="str">
        <f>IF(ISERROR(VLOOKUP($H726,Lists!$L$4:$M$7,2,FALSE)),"",VLOOKUP($H726,Lists!$L$4:$M$7,2,FALSE))</f>
        <v/>
      </c>
      <c r="K726" s="25" t="str">
        <f t="shared" si="12"/>
        <v/>
      </c>
      <c r="L726" s="85" t="str">
        <f>IF(C726="no",VLOOKUP(B726,Lists!$R$4:$Z$17,9, FALSE),"Please enter details here")</f>
        <v>Please enter details here</v>
      </c>
      <c r="M726" s="36" t="str">
        <f>IF(ISERROR(VLOOKUP($E726,Lists!$T$4:$Y$44,5,FALSE)),"",VLOOKUP($E726,Lists!$T$4:$Y$44,5,FALSE))</f>
        <v/>
      </c>
      <c r="N726" s="36" t="str">
        <f>IF(ISERROR(VLOOKUP($E726,Lists!$T$4:$Y$44,6,FALSE)),"",VLOOKUP($E726,Lists!$T$4:$Y$44,6,FALSE))</f>
        <v/>
      </c>
    </row>
    <row r="727" spans="1:14" x14ac:dyDescent="0.25">
      <c r="A727" s="12"/>
      <c r="B727" s="18" t="s">
        <v>784</v>
      </c>
      <c r="C727" s="36" t="s">
        <v>1071</v>
      </c>
      <c r="D727" s="14" t="str">
        <f>IF(ISERROR(VLOOKUP($B727,Lists!$R$4:$S$16,2,FALSE)),"",VLOOKUP($B727,Lists!$R$4:$S$16,2,FALSE))</f>
        <v/>
      </c>
      <c r="E727" s="14" t="s">
        <v>805</v>
      </c>
      <c r="F727" s="14" t="s">
        <v>999</v>
      </c>
      <c r="G727" s="25"/>
      <c r="H727" s="25" t="s">
        <v>1117</v>
      </c>
      <c r="I727" s="92" t="str">
        <f>IF(ISERROR(VLOOKUP($B727&amp;" "&amp;$J727,Lists!$AB$4:$AC$16,2,FALSE)),"",VLOOKUP($B727&amp;" "&amp;$J727,Lists!$AB$4:$AC$16,2,FALSE))</f>
        <v/>
      </c>
      <c r="J727" s="25" t="str">
        <f>IF(ISERROR(VLOOKUP($H727,Lists!$L$4:$M$7,2,FALSE)),"",VLOOKUP($H727,Lists!$L$4:$M$7,2,FALSE))</f>
        <v/>
      </c>
      <c r="K727" s="25" t="str">
        <f t="shared" si="12"/>
        <v/>
      </c>
      <c r="L727" s="85" t="str">
        <f>IF(C727="no",VLOOKUP(B727,Lists!$R$4:$Z$17,9, FALSE),"Please enter details here")</f>
        <v>Please enter details here</v>
      </c>
      <c r="M727" s="36" t="str">
        <f>IF(ISERROR(VLOOKUP($E727,Lists!$T$4:$Y$44,5,FALSE)),"",VLOOKUP($E727,Lists!$T$4:$Y$44,5,FALSE))</f>
        <v/>
      </c>
      <c r="N727" s="36" t="str">
        <f>IF(ISERROR(VLOOKUP($E727,Lists!$T$4:$Y$44,6,FALSE)),"",VLOOKUP($E727,Lists!$T$4:$Y$44,6,FALSE))</f>
        <v/>
      </c>
    </row>
    <row r="728" spans="1:14" x14ac:dyDescent="0.25">
      <c r="A728" s="12"/>
      <c r="B728" s="18" t="s">
        <v>784</v>
      </c>
      <c r="C728" s="36" t="s">
        <v>1071</v>
      </c>
      <c r="D728" s="14" t="str">
        <f>IF(ISERROR(VLOOKUP($B728,Lists!$R$4:$S$16,2,FALSE)),"",VLOOKUP($B728,Lists!$R$4:$S$16,2,FALSE))</f>
        <v/>
      </c>
      <c r="E728" s="14" t="s">
        <v>805</v>
      </c>
      <c r="F728" s="14" t="s">
        <v>999</v>
      </c>
      <c r="G728" s="25"/>
      <c r="H728" s="25" t="s">
        <v>1117</v>
      </c>
      <c r="I728" s="92" t="str">
        <f>IF(ISERROR(VLOOKUP($B728&amp;" "&amp;$J728,Lists!$AB$4:$AC$16,2,FALSE)),"",VLOOKUP($B728&amp;" "&amp;$J728,Lists!$AB$4:$AC$16,2,FALSE))</f>
        <v/>
      </c>
      <c r="J728" s="25" t="str">
        <f>IF(ISERROR(VLOOKUP($H728,Lists!$L$4:$M$7,2,FALSE)),"",VLOOKUP($H728,Lists!$L$4:$M$7,2,FALSE))</f>
        <v/>
      </c>
      <c r="K728" s="25" t="str">
        <f t="shared" si="12"/>
        <v/>
      </c>
      <c r="L728" s="85" t="str">
        <f>IF(C728="no",VLOOKUP(B728,Lists!$R$4:$Z$17,9, FALSE),"Please enter details here")</f>
        <v>Please enter details here</v>
      </c>
      <c r="M728" s="36" t="str">
        <f>IF(ISERROR(VLOOKUP($E728,Lists!$T$4:$Y$44,5,FALSE)),"",VLOOKUP($E728,Lists!$T$4:$Y$44,5,FALSE))</f>
        <v/>
      </c>
      <c r="N728" s="36" t="str">
        <f>IF(ISERROR(VLOOKUP($E728,Lists!$T$4:$Y$44,6,FALSE)),"",VLOOKUP($E728,Lists!$T$4:$Y$44,6,FALSE))</f>
        <v/>
      </c>
    </row>
    <row r="729" spans="1:14" x14ac:dyDescent="0.25">
      <c r="A729" s="12"/>
      <c r="B729" s="18" t="s">
        <v>784</v>
      </c>
      <c r="C729" s="36" t="s">
        <v>1071</v>
      </c>
      <c r="D729" s="14" t="str">
        <f>IF(ISERROR(VLOOKUP($B729,Lists!$R$4:$S$16,2,FALSE)),"",VLOOKUP($B729,Lists!$R$4:$S$16,2,FALSE))</f>
        <v/>
      </c>
      <c r="E729" s="14" t="s">
        <v>805</v>
      </c>
      <c r="F729" s="14" t="s">
        <v>999</v>
      </c>
      <c r="G729" s="25"/>
      <c r="H729" s="25" t="s">
        <v>1117</v>
      </c>
      <c r="I729" s="92" t="str">
        <f>IF(ISERROR(VLOOKUP($B729&amp;" "&amp;$J729,Lists!$AB$4:$AC$16,2,FALSE)),"",VLOOKUP($B729&amp;" "&amp;$J729,Lists!$AB$4:$AC$16,2,FALSE))</f>
        <v/>
      </c>
      <c r="J729" s="25" t="str">
        <f>IF(ISERROR(VLOOKUP($H729,Lists!$L$4:$M$7,2,FALSE)),"",VLOOKUP($H729,Lists!$L$4:$M$7,2,FALSE))</f>
        <v/>
      </c>
      <c r="K729" s="25" t="str">
        <f t="shared" si="12"/>
        <v/>
      </c>
      <c r="L729" s="85" t="str">
        <f>IF(C729="no",VLOOKUP(B729,Lists!$R$4:$Z$17,9, FALSE),"Please enter details here")</f>
        <v>Please enter details here</v>
      </c>
      <c r="M729" s="36" t="str">
        <f>IF(ISERROR(VLOOKUP($E729,Lists!$T$4:$Y$44,5,FALSE)),"",VLOOKUP($E729,Lists!$T$4:$Y$44,5,FALSE))</f>
        <v/>
      </c>
      <c r="N729" s="36" t="str">
        <f>IF(ISERROR(VLOOKUP($E729,Lists!$T$4:$Y$44,6,FALSE)),"",VLOOKUP($E729,Lists!$T$4:$Y$44,6,FALSE))</f>
        <v/>
      </c>
    </row>
    <row r="730" spans="1:14" x14ac:dyDescent="0.25">
      <c r="A730" s="12"/>
      <c r="B730" s="18" t="s">
        <v>784</v>
      </c>
      <c r="C730" s="36" t="s">
        <v>1071</v>
      </c>
      <c r="D730" s="14" t="str">
        <f>IF(ISERROR(VLOOKUP($B730,Lists!$R$4:$S$16,2,FALSE)),"",VLOOKUP($B730,Lists!$R$4:$S$16,2,FALSE))</f>
        <v/>
      </c>
      <c r="E730" s="14" t="s">
        <v>805</v>
      </c>
      <c r="F730" s="14" t="s">
        <v>999</v>
      </c>
      <c r="G730" s="25"/>
      <c r="H730" s="25" t="s">
        <v>1117</v>
      </c>
      <c r="I730" s="92" t="str">
        <f>IF(ISERROR(VLOOKUP($B730&amp;" "&amp;$J730,Lists!$AB$4:$AC$16,2,FALSE)),"",VLOOKUP($B730&amp;" "&amp;$J730,Lists!$AB$4:$AC$16,2,FALSE))</f>
        <v/>
      </c>
      <c r="J730" s="25" t="str">
        <f>IF(ISERROR(VLOOKUP($H730,Lists!$L$4:$M$7,2,FALSE)),"",VLOOKUP($H730,Lists!$L$4:$M$7,2,FALSE))</f>
        <v/>
      </c>
      <c r="K730" s="25" t="str">
        <f t="shared" si="12"/>
        <v/>
      </c>
      <c r="L730" s="85" t="str">
        <f>IF(C730="no",VLOOKUP(B730,Lists!$R$4:$Z$17,9, FALSE),"Please enter details here")</f>
        <v>Please enter details here</v>
      </c>
      <c r="M730" s="36" t="str">
        <f>IF(ISERROR(VLOOKUP($E730,Lists!$T$4:$Y$44,5,FALSE)),"",VLOOKUP($E730,Lists!$T$4:$Y$44,5,FALSE))</f>
        <v/>
      </c>
      <c r="N730" s="36" t="str">
        <f>IF(ISERROR(VLOOKUP($E730,Lists!$T$4:$Y$44,6,FALSE)),"",VLOOKUP($E730,Lists!$T$4:$Y$44,6,FALSE))</f>
        <v/>
      </c>
    </row>
    <row r="731" spans="1:14" x14ac:dyDescent="0.25">
      <c r="A731" s="12"/>
      <c r="B731" s="18" t="s">
        <v>784</v>
      </c>
      <c r="C731" s="36" t="s">
        <v>1071</v>
      </c>
      <c r="D731" s="14" t="str">
        <f>IF(ISERROR(VLOOKUP($B731,Lists!$R$4:$S$16,2,FALSE)),"",VLOOKUP($B731,Lists!$R$4:$S$16,2,FALSE))</f>
        <v/>
      </c>
      <c r="E731" s="14" t="s">
        <v>805</v>
      </c>
      <c r="F731" s="14" t="s">
        <v>999</v>
      </c>
      <c r="G731" s="25"/>
      <c r="H731" s="25" t="s">
        <v>1117</v>
      </c>
      <c r="I731" s="92" t="str">
        <f>IF(ISERROR(VLOOKUP($B731&amp;" "&amp;$J731,Lists!$AB$4:$AC$16,2,FALSE)),"",VLOOKUP($B731&amp;" "&amp;$J731,Lists!$AB$4:$AC$16,2,FALSE))</f>
        <v/>
      </c>
      <c r="J731" s="25" t="str">
        <f>IF(ISERROR(VLOOKUP($H731,Lists!$L$4:$M$7,2,FALSE)),"",VLOOKUP($H731,Lists!$L$4:$M$7,2,FALSE))</f>
        <v/>
      </c>
      <c r="K731" s="25" t="str">
        <f t="shared" si="12"/>
        <v/>
      </c>
      <c r="L731" s="85" t="str">
        <f>IF(C731="no",VLOOKUP(B731,Lists!$R$4:$Z$17,9, FALSE),"Please enter details here")</f>
        <v>Please enter details here</v>
      </c>
      <c r="M731" s="36" t="str">
        <f>IF(ISERROR(VLOOKUP($E731,Lists!$T$4:$Y$44,5,FALSE)),"",VLOOKUP($E731,Lists!$T$4:$Y$44,5,FALSE))</f>
        <v/>
      </c>
      <c r="N731" s="36" t="str">
        <f>IF(ISERROR(VLOOKUP($E731,Lists!$T$4:$Y$44,6,FALSE)),"",VLOOKUP($E731,Lists!$T$4:$Y$44,6,FALSE))</f>
        <v/>
      </c>
    </row>
    <row r="732" spans="1:14" x14ac:dyDescent="0.25">
      <c r="A732" s="12"/>
      <c r="B732" s="18" t="s">
        <v>784</v>
      </c>
      <c r="C732" s="36" t="s">
        <v>1071</v>
      </c>
      <c r="D732" s="14" t="str">
        <f>IF(ISERROR(VLOOKUP($B732,Lists!$R$4:$S$16,2,FALSE)),"",VLOOKUP($B732,Lists!$R$4:$S$16,2,FALSE))</f>
        <v/>
      </c>
      <c r="E732" s="14" t="s">
        <v>805</v>
      </c>
      <c r="F732" s="14" t="s">
        <v>999</v>
      </c>
      <c r="G732" s="25"/>
      <c r="H732" s="25" t="s">
        <v>1117</v>
      </c>
      <c r="I732" s="92" t="str">
        <f>IF(ISERROR(VLOOKUP($B732&amp;" "&amp;$J732,Lists!$AB$4:$AC$16,2,FALSE)),"",VLOOKUP($B732&amp;" "&amp;$J732,Lists!$AB$4:$AC$16,2,FALSE))</f>
        <v/>
      </c>
      <c r="J732" s="25" t="str">
        <f>IF(ISERROR(VLOOKUP($H732,Lists!$L$4:$M$7,2,FALSE)),"",VLOOKUP($H732,Lists!$L$4:$M$7,2,FALSE))</f>
        <v/>
      </c>
      <c r="K732" s="25" t="str">
        <f t="shared" si="12"/>
        <v/>
      </c>
      <c r="L732" s="85" t="str">
        <f>IF(C732="no",VLOOKUP(B732,Lists!$R$4:$Z$17,9, FALSE),"Please enter details here")</f>
        <v>Please enter details here</v>
      </c>
      <c r="M732" s="36" t="str">
        <f>IF(ISERROR(VLOOKUP($E732,Lists!$T$4:$Y$44,5,FALSE)),"",VLOOKUP($E732,Lists!$T$4:$Y$44,5,FALSE))</f>
        <v/>
      </c>
      <c r="N732" s="36" t="str">
        <f>IF(ISERROR(VLOOKUP($E732,Lists!$T$4:$Y$44,6,FALSE)),"",VLOOKUP($E732,Lists!$T$4:$Y$44,6,FALSE))</f>
        <v/>
      </c>
    </row>
    <row r="733" spans="1:14" x14ac:dyDescent="0.25">
      <c r="A733" s="12"/>
      <c r="B733" s="18" t="s">
        <v>784</v>
      </c>
      <c r="C733" s="36" t="s">
        <v>1071</v>
      </c>
      <c r="D733" s="14" t="str">
        <f>IF(ISERROR(VLOOKUP($B733,Lists!$R$4:$S$16,2,FALSE)),"",VLOOKUP($B733,Lists!$R$4:$S$16,2,FALSE))</f>
        <v/>
      </c>
      <c r="E733" s="14" t="s">
        <v>805</v>
      </c>
      <c r="F733" s="14" t="s">
        <v>999</v>
      </c>
      <c r="G733" s="25"/>
      <c r="H733" s="25" t="s">
        <v>1117</v>
      </c>
      <c r="I733" s="92" t="str">
        <f>IF(ISERROR(VLOOKUP($B733&amp;" "&amp;$J733,Lists!$AB$4:$AC$16,2,FALSE)),"",VLOOKUP($B733&amp;" "&amp;$J733,Lists!$AB$4:$AC$16,2,FALSE))</f>
        <v/>
      </c>
      <c r="J733" s="25" t="str">
        <f>IF(ISERROR(VLOOKUP($H733,Lists!$L$4:$M$7,2,FALSE)),"",VLOOKUP($H733,Lists!$L$4:$M$7,2,FALSE))</f>
        <v/>
      </c>
      <c r="K733" s="25" t="str">
        <f t="shared" si="12"/>
        <v/>
      </c>
      <c r="L733" s="85" t="str">
        <f>IF(C733="no",VLOOKUP(B733,Lists!$R$4:$Z$17,9, FALSE),"Please enter details here")</f>
        <v>Please enter details here</v>
      </c>
      <c r="M733" s="36" t="str">
        <f>IF(ISERROR(VLOOKUP($E733,Lists!$T$4:$Y$44,5,FALSE)),"",VLOOKUP($E733,Lists!$T$4:$Y$44,5,FALSE))</f>
        <v/>
      </c>
      <c r="N733" s="36" t="str">
        <f>IF(ISERROR(VLOOKUP($E733,Lists!$T$4:$Y$44,6,FALSE)),"",VLOOKUP($E733,Lists!$T$4:$Y$44,6,FALSE))</f>
        <v/>
      </c>
    </row>
    <row r="734" spans="1:14" x14ac:dyDescent="0.25">
      <c r="A734" s="12"/>
      <c r="B734" s="18" t="s">
        <v>784</v>
      </c>
      <c r="C734" s="36" t="s">
        <v>1071</v>
      </c>
      <c r="D734" s="14" t="str">
        <f>IF(ISERROR(VLOOKUP($B734,Lists!$R$4:$S$16,2,FALSE)),"",VLOOKUP($B734,Lists!$R$4:$S$16,2,FALSE))</f>
        <v/>
      </c>
      <c r="E734" s="14" t="s">
        <v>805</v>
      </c>
      <c r="F734" s="14" t="s">
        <v>999</v>
      </c>
      <c r="G734" s="25"/>
      <c r="H734" s="25" t="s">
        <v>1117</v>
      </c>
      <c r="I734" s="92" t="str">
        <f>IF(ISERROR(VLOOKUP($B734&amp;" "&amp;$J734,Lists!$AB$4:$AC$16,2,FALSE)),"",VLOOKUP($B734&amp;" "&amp;$J734,Lists!$AB$4:$AC$16,2,FALSE))</f>
        <v/>
      </c>
      <c r="J734" s="25" t="str">
        <f>IF(ISERROR(VLOOKUP($H734,Lists!$L$4:$M$7,2,FALSE)),"",VLOOKUP($H734,Lists!$L$4:$M$7,2,FALSE))</f>
        <v/>
      </c>
      <c r="K734" s="25" t="str">
        <f t="shared" si="12"/>
        <v/>
      </c>
      <c r="L734" s="85" t="str">
        <f>IF(C734="no",VLOOKUP(B734,Lists!$R$4:$Z$17,9, FALSE),"Please enter details here")</f>
        <v>Please enter details here</v>
      </c>
      <c r="M734" s="36" t="str">
        <f>IF(ISERROR(VLOOKUP($E734,Lists!$T$4:$Y$44,5,FALSE)),"",VLOOKUP($E734,Lists!$T$4:$Y$44,5,FALSE))</f>
        <v/>
      </c>
      <c r="N734" s="36" t="str">
        <f>IF(ISERROR(VLOOKUP($E734,Lists!$T$4:$Y$44,6,FALSE)),"",VLOOKUP($E734,Lists!$T$4:$Y$44,6,FALSE))</f>
        <v/>
      </c>
    </row>
    <row r="735" spans="1:14" x14ac:dyDescent="0.25">
      <c r="A735" s="12"/>
      <c r="B735" s="18" t="s">
        <v>784</v>
      </c>
      <c r="C735" s="36" t="s">
        <v>1071</v>
      </c>
      <c r="D735" s="14" t="str">
        <f>IF(ISERROR(VLOOKUP($B735,Lists!$R$4:$S$16,2,FALSE)),"",VLOOKUP($B735,Lists!$R$4:$S$16,2,FALSE))</f>
        <v/>
      </c>
      <c r="E735" s="14" t="s">
        <v>805</v>
      </c>
      <c r="F735" s="14" t="s">
        <v>999</v>
      </c>
      <c r="G735" s="25"/>
      <c r="H735" s="25" t="s">
        <v>1117</v>
      </c>
      <c r="I735" s="92" t="str">
        <f>IF(ISERROR(VLOOKUP($B735&amp;" "&amp;$J735,Lists!$AB$4:$AC$16,2,FALSE)),"",VLOOKUP($B735&amp;" "&amp;$J735,Lists!$AB$4:$AC$16,2,FALSE))</f>
        <v/>
      </c>
      <c r="J735" s="25" t="str">
        <f>IF(ISERROR(VLOOKUP($H735,Lists!$L$4:$M$7,2,FALSE)),"",VLOOKUP($H735,Lists!$L$4:$M$7,2,FALSE))</f>
        <v/>
      </c>
      <c r="K735" s="25" t="str">
        <f t="shared" si="12"/>
        <v/>
      </c>
      <c r="L735" s="85" t="str">
        <f>IF(C735="no",VLOOKUP(B735,Lists!$R$4:$Z$17,9, FALSE),"Please enter details here")</f>
        <v>Please enter details here</v>
      </c>
      <c r="M735" s="36" t="str">
        <f>IF(ISERROR(VLOOKUP($E735,Lists!$T$4:$Y$44,5,FALSE)),"",VLOOKUP($E735,Lists!$T$4:$Y$44,5,FALSE))</f>
        <v/>
      </c>
      <c r="N735" s="36" t="str">
        <f>IF(ISERROR(VLOOKUP($E735,Lists!$T$4:$Y$44,6,FALSE)),"",VLOOKUP($E735,Lists!$T$4:$Y$44,6,FALSE))</f>
        <v/>
      </c>
    </row>
    <row r="736" spans="1:14" x14ac:dyDescent="0.25">
      <c r="A736" s="12"/>
      <c r="B736" s="18" t="s">
        <v>784</v>
      </c>
      <c r="C736" s="36" t="s">
        <v>1071</v>
      </c>
      <c r="D736" s="14" t="str">
        <f>IF(ISERROR(VLOOKUP($B736,Lists!$R$4:$S$16,2,FALSE)),"",VLOOKUP($B736,Lists!$R$4:$S$16,2,FALSE))</f>
        <v/>
      </c>
      <c r="E736" s="14" t="s">
        <v>805</v>
      </c>
      <c r="F736" s="14" t="s">
        <v>999</v>
      </c>
      <c r="G736" s="25"/>
      <c r="H736" s="25" t="s">
        <v>1117</v>
      </c>
      <c r="I736" s="92" t="str">
        <f>IF(ISERROR(VLOOKUP($B736&amp;" "&amp;$J736,Lists!$AB$4:$AC$16,2,FALSE)),"",VLOOKUP($B736&amp;" "&amp;$J736,Lists!$AB$4:$AC$16,2,FALSE))</f>
        <v/>
      </c>
      <c r="J736" s="25" t="str">
        <f>IF(ISERROR(VLOOKUP($H736,Lists!$L$4:$M$7,2,FALSE)),"",VLOOKUP($H736,Lists!$L$4:$M$7,2,FALSE))</f>
        <v/>
      </c>
      <c r="K736" s="25" t="str">
        <f t="shared" si="12"/>
        <v/>
      </c>
      <c r="L736" s="85" t="str">
        <f>IF(C736="no",VLOOKUP(B736,Lists!$R$4:$Z$17,9, FALSE),"Please enter details here")</f>
        <v>Please enter details here</v>
      </c>
      <c r="M736" s="36" t="str">
        <f>IF(ISERROR(VLOOKUP($E736,Lists!$T$4:$Y$44,5,FALSE)),"",VLOOKUP($E736,Lists!$T$4:$Y$44,5,FALSE))</f>
        <v/>
      </c>
      <c r="N736" s="36" t="str">
        <f>IF(ISERROR(VLOOKUP($E736,Lists!$T$4:$Y$44,6,FALSE)),"",VLOOKUP($E736,Lists!$T$4:$Y$44,6,FALSE))</f>
        <v/>
      </c>
    </row>
    <row r="737" spans="1:14" x14ac:dyDescent="0.25">
      <c r="A737" s="12"/>
      <c r="B737" s="18" t="s">
        <v>784</v>
      </c>
      <c r="C737" s="36" t="s">
        <v>1071</v>
      </c>
      <c r="D737" s="14" t="str">
        <f>IF(ISERROR(VLOOKUP($B737,Lists!$R$4:$S$16,2,FALSE)),"",VLOOKUP($B737,Lists!$R$4:$S$16,2,FALSE))</f>
        <v/>
      </c>
      <c r="E737" s="14" t="s">
        <v>805</v>
      </c>
      <c r="F737" s="14" t="s">
        <v>999</v>
      </c>
      <c r="G737" s="25"/>
      <c r="H737" s="25" t="s">
        <v>1117</v>
      </c>
      <c r="I737" s="92" t="str">
        <f>IF(ISERROR(VLOOKUP($B737&amp;" "&amp;$J737,Lists!$AB$4:$AC$16,2,FALSE)),"",VLOOKUP($B737&amp;" "&amp;$J737,Lists!$AB$4:$AC$16,2,FALSE))</f>
        <v/>
      </c>
      <c r="J737" s="25" t="str">
        <f>IF(ISERROR(VLOOKUP($H737,Lists!$L$4:$M$7,2,FALSE)),"",VLOOKUP($H737,Lists!$L$4:$M$7,2,FALSE))</f>
        <v/>
      </c>
      <c r="K737" s="25" t="str">
        <f t="shared" si="12"/>
        <v/>
      </c>
      <c r="L737" s="85" t="str">
        <f>IF(C737="no",VLOOKUP(B737,Lists!$R$4:$Z$17,9, FALSE),"Please enter details here")</f>
        <v>Please enter details here</v>
      </c>
      <c r="M737" s="36" t="str">
        <f>IF(ISERROR(VLOOKUP($E737,Lists!$T$4:$Y$44,5,FALSE)),"",VLOOKUP($E737,Lists!$T$4:$Y$44,5,FALSE))</f>
        <v/>
      </c>
      <c r="N737" s="36" t="str">
        <f>IF(ISERROR(VLOOKUP($E737,Lists!$T$4:$Y$44,6,FALSE)),"",VLOOKUP($E737,Lists!$T$4:$Y$44,6,FALSE))</f>
        <v/>
      </c>
    </row>
    <row r="738" spans="1:14" x14ac:dyDescent="0.25">
      <c r="A738" s="12"/>
      <c r="B738" s="18" t="s">
        <v>784</v>
      </c>
      <c r="C738" s="36" t="s">
        <v>1071</v>
      </c>
      <c r="D738" s="14" t="str">
        <f>IF(ISERROR(VLOOKUP($B738,Lists!$R$4:$S$16,2,FALSE)),"",VLOOKUP($B738,Lists!$R$4:$S$16,2,FALSE))</f>
        <v/>
      </c>
      <c r="E738" s="14" t="s">
        <v>805</v>
      </c>
      <c r="F738" s="14" t="s">
        <v>999</v>
      </c>
      <c r="G738" s="25"/>
      <c r="H738" s="25" t="s">
        <v>1117</v>
      </c>
      <c r="I738" s="92" t="str">
        <f>IF(ISERROR(VLOOKUP($B738&amp;" "&amp;$J738,Lists!$AB$4:$AC$16,2,FALSE)),"",VLOOKUP($B738&amp;" "&amp;$J738,Lists!$AB$4:$AC$16,2,FALSE))</f>
        <v/>
      </c>
      <c r="J738" s="25" t="str">
        <f>IF(ISERROR(VLOOKUP($H738,Lists!$L$4:$M$7,2,FALSE)),"",VLOOKUP($H738,Lists!$L$4:$M$7,2,FALSE))</f>
        <v/>
      </c>
      <c r="K738" s="25" t="str">
        <f t="shared" si="12"/>
        <v/>
      </c>
      <c r="L738" s="85" t="str">
        <f>IF(C738="no",VLOOKUP(B738,Lists!$R$4:$Z$17,9, FALSE),"Please enter details here")</f>
        <v>Please enter details here</v>
      </c>
      <c r="M738" s="36" t="str">
        <f>IF(ISERROR(VLOOKUP($E738,Lists!$T$4:$Y$44,5,FALSE)),"",VLOOKUP($E738,Lists!$T$4:$Y$44,5,FALSE))</f>
        <v/>
      </c>
      <c r="N738" s="36" t="str">
        <f>IF(ISERROR(VLOOKUP($E738,Lists!$T$4:$Y$44,6,FALSE)),"",VLOOKUP($E738,Lists!$T$4:$Y$44,6,FALSE))</f>
        <v/>
      </c>
    </row>
    <row r="739" spans="1:14" x14ac:dyDescent="0.25">
      <c r="A739" s="12"/>
      <c r="B739" s="18" t="s">
        <v>784</v>
      </c>
      <c r="C739" s="36" t="s">
        <v>1071</v>
      </c>
      <c r="D739" s="14" t="str">
        <f>IF(ISERROR(VLOOKUP($B739,Lists!$R$4:$S$16,2,FALSE)),"",VLOOKUP($B739,Lists!$R$4:$S$16,2,FALSE))</f>
        <v/>
      </c>
      <c r="E739" s="14" t="s">
        <v>805</v>
      </c>
      <c r="F739" s="14" t="s">
        <v>999</v>
      </c>
      <c r="G739" s="25"/>
      <c r="H739" s="25" t="s">
        <v>1117</v>
      </c>
      <c r="I739" s="92" t="str">
        <f>IF(ISERROR(VLOOKUP($B739&amp;" "&amp;$J739,Lists!$AB$4:$AC$16,2,FALSE)),"",VLOOKUP($B739&amp;" "&amp;$J739,Lists!$AB$4:$AC$16,2,FALSE))</f>
        <v/>
      </c>
      <c r="J739" s="25" t="str">
        <f>IF(ISERROR(VLOOKUP($H739,Lists!$L$4:$M$7,2,FALSE)),"",VLOOKUP($H739,Lists!$L$4:$M$7,2,FALSE))</f>
        <v/>
      </c>
      <c r="K739" s="25" t="str">
        <f t="shared" si="12"/>
        <v/>
      </c>
      <c r="L739" s="85" t="str">
        <f>IF(C739="no",VLOOKUP(B739,Lists!$R$4:$Z$17,9, FALSE),"Please enter details here")</f>
        <v>Please enter details here</v>
      </c>
      <c r="M739" s="36" t="str">
        <f>IF(ISERROR(VLOOKUP($E739,Lists!$T$4:$Y$44,5,FALSE)),"",VLOOKUP($E739,Lists!$T$4:$Y$44,5,FALSE))</f>
        <v/>
      </c>
      <c r="N739" s="36" t="str">
        <f>IF(ISERROR(VLOOKUP($E739,Lists!$T$4:$Y$44,6,FALSE)),"",VLOOKUP($E739,Lists!$T$4:$Y$44,6,FALSE))</f>
        <v/>
      </c>
    </row>
    <row r="740" spans="1:14" x14ac:dyDescent="0.25">
      <c r="A740" s="12"/>
      <c r="B740" s="18" t="s">
        <v>784</v>
      </c>
      <c r="C740" s="36" t="s">
        <v>1071</v>
      </c>
      <c r="D740" s="14" t="str">
        <f>IF(ISERROR(VLOOKUP($B740,Lists!$R$4:$S$16,2,FALSE)),"",VLOOKUP($B740,Lists!$R$4:$S$16,2,FALSE))</f>
        <v/>
      </c>
      <c r="E740" s="14" t="s">
        <v>805</v>
      </c>
      <c r="F740" s="14" t="s">
        <v>999</v>
      </c>
      <c r="G740" s="25"/>
      <c r="H740" s="25" t="s">
        <v>1117</v>
      </c>
      <c r="I740" s="92" t="str">
        <f>IF(ISERROR(VLOOKUP($B740&amp;" "&amp;$J740,Lists!$AB$4:$AC$16,2,FALSE)),"",VLOOKUP($B740&amp;" "&amp;$J740,Lists!$AB$4:$AC$16,2,FALSE))</f>
        <v/>
      </c>
      <c r="J740" s="25" t="str">
        <f>IF(ISERROR(VLOOKUP($H740,Lists!$L$4:$M$7,2,FALSE)),"",VLOOKUP($H740,Lists!$L$4:$M$7,2,FALSE))</f>
        <v/>
      </c>
      <c r="K740" s="25" t="str">
        <f t="shared" si="12"/>
        <v/>
      </c>
      <c r="L740" s="85" t="str">
        <f>IF(C740="no",VLOOKUP(B740,Lists!$R$4:$Z$17,9, FALSE),"Please enter details here")</f>
        <v>Please enter details here</v>
      </c>
      <c r="M740" s="36" t="str">
        <f>IF(ISERROR(VLOOKUP($E740,Lists!$T$4:$Y$44,5,FALSE)),"",VLOOKUP($E740,Lists!$T$4:$Y$44,5,FALSE))</f>
        <v/>
      </c>
      <c r="N740" s="36" t="str">
        <f>IF(ISERROR(VLOOKUP($E740,Lists!$T$4:$Y$44,6,FALSE)),"",VLOOKUP($E740,Lists!$T$4:$Y$44,6,FALSE))</f>
        <v/>
      </c>
    </row>
    <row r="741" spans="1:14" x14ac:dyDescent="0.25">
      <c r="A741" s="12"/>
      <c r="B741" s="18" t="s">
        <v>784</v>
      </c>
      <c r="C741" s="36" t="s">
        <v>1071</v>
      </c>
      <c r="D741" s="14" t="str">
        <f>IF(ISERROR(VLOOKUP($B741,Lists!$R$4:$S$16,2,FALSE)),"",VLOOKUP($B741,Lists!$R$4:$S$16,2,FALSE))</f>
        <v/>
      </c>
      <c r="E741" s="14" t="s">
        <v>805</v>
      </c>
      <c r="F741" s="14" t="s">
        <v>999</v>
      </c>
      <c r="G741" s="25"/>
      <c r="H741" s="25" t="s">
        <v>1117</v>
      </c>
      <c r="I741" s="92" t="str">
        <f>IF(ISERROR(VLOOKUP($B741&amp;" "&amp;$J741,Lists!$AB$4:$AC$16,2,FALSE)),"",VLOOKUP($B741&amp;" "&amp;$J741,Lists!$AB$4:$AC$16,2,FALSE))</f>
        <v/>
      </c>
      <c r="J741" s="25" t="str">
        <f>IF(ISERROR(VLOOKUP($H741,Lists!$L$4:$M$7,2,FALSE)),"",VLOOKUP($H741,Lists!$L$4:$M$7,2,FALSE))</f>
        <v/>
      </c>
      <c r="K741" s="25" t="str">
        <f t="shared" si="12"/>
        <v/>
      </c>
      <c r="L741" s="85" t="str">
        <f>IF(C741="no",VLOOKUP(B741,Lists!$R$4:$Z$17,9, FALSE),"Please enter details here")</f>
        <v>Please enter details here</v>
      </c>
      <c r="M741" s="36" t="str">
        <f>IF(ISERROR(VLOOKUP($E741,Lists!$T$4:$Y$44,5,FALSE)),"",VLOOKUP($E741,Lists!$T$4:$Y$44,5,FALSE))</f>
        <v/>
      </c>
      <c r="N741" s="36" t="str">
        <f>IF(ISERROR(VLOOKUP($E741,Lists!$T$4:$Y$44,6,FALSE)),"",VLOOKUP($E741,Lists!$T$4:$Y$44,6,FALSE))</f>
        <v/>
      </c>
    </row>
    <row r="742" spans="1:14" x14ac:dyDescent="0.25">
      <c r="A742" s="12"/>
      <c r="B742" s="18" t="s">
        <v>784</v>
      </c>
      <c r="C742" s="36" t="s">
        <v>1071</v>
      </c>
      <c r="D742" s="14" t="str">
        <f>IF(ISERROR(VLOOKUP($B742,Lists!$R$4:$S$16,2,FALSE)),"",VLOOKUP($B742,Lists!$R$4:$S$16,2,FALSE))</f>
        <v/>
      </c>
      <c r="E742" s="14" t="s">
        <v>805</v>
      </c>
      <c r="F742" s="14" t="s">
        <v>999</v>
      </c>
      <c r="G742" s="25"/>
      <c r="H742" s="25" t="s">
        <v>1117</v>
      </c>
      <c r="I742" s="92" t="str">
        <f>IF(ISERROR(VLOOKUP($B742&amp;" "&amp;$J742,Lists!$AB$4:$AC$16,2,FALSE)),"",VLOOKUP($B742&amp;" "&amp;$J742,Lists!$AB$4:$AC$16,2,FALSE))</f>
        <v/>
      </c>
      <c r="J742" s="25" t="str">
        <f>IF(ISERROR(VLOOKUP($H742,Lists!$L$4:$M$7,2,FALSE)),"",VLOOKUP($H742,Lists!$L$4:$M$7,2,FALSE))</f>
        <v/>
      </c>
      <c r="K742" s="25" t="str">
        <f t="shared" si="12"/>
        <v/>
      </c>
      <c r="L742" s="85" t="str">
        <f>IF(C742="no",VLOOKUP(B742,Lists!$R$4:$Z$17,9, FALSE),"Please enter details here")</f>
        <v>Please enter details here</v>
      </c>
      <c r="M742" s="36" t="str">
        <f>IF(ISERROR(VLOOKUP($E742,Lists!$T$4:$Y$44,5,FALSE)),"",VLOOKUP($E742,Lists!$T$4:$Y$44,5,FALSE))</f>
        <v/>
      </c>
      <c r="N742" s="36" t="str">
        <f>IF(ISERROR(VLOOKUP($E742,Lists!$T$4:$Y$44,6,FALSE)),"",VLOOKUP($E742,Lists!$T$4:$Y$44,6,FALSE))</f>
        <v/>
      </c>
    </row>
    <row r="743" spans="1:14" x14ac:dyDescent="0.25">
      <c r="A743" s="12"/>
      <c r="B743" s="18" t="s">
        <v>784</v>
      </c>
      <c r="C743" s="36" t="s">
        <v>1071</v>
      </c>
      <c r="D743" s="14" t="str">
        <f>IF(ISERROR(VLOOKUP($B743,Lists!$R$4:$S$16,2,FALSE)),"",VLOOKUP($B743,Lists!$R$4:$S$16,2,FALSE))</f>
        <v/>
      </c>
      <c r="E743" s="14" t="s">
        <v>805</v>
      </c>
      <c r="F743" s="14" t="s">
        <v>999</v>
      </c>
      <c r="G743" s="25"/>
      <c r="H743" s="25" t="s">
        <v>1117</v>
      </c>
      <c r="I743" s="92" t="str">
        <f>IF(ISERROR(VLOOKUP($B743&amp;" "&amp;$J743,Lists!$AB$4:$AC$16,2,FALSE)),"",VLOOKUP($B743&amp;" "&amp;$J743,Lists!$AB$4:$AC$16,2,FALSE))</f>
        <v/>
      </c>
      <c r="J743" s="25" t="str">
        <f>IF(ISERROR(VLOOKUP($H743,Lists!$L$4:$M$7,2,FALSE)),"",VLOOKUP($H743,Lists!$L$4:$M$7,2,FALSE))</f>
        <v/>
      </c>
      <c r="K743" s="25" t="str">
        <f t="shared" si="12"/>
        <v/>
      </c>
      <c r="L743" s="85" t="str">
        <f>IF(C743="no",VLOOKUP(B743,Lists!$R$4:$Z$17,9, FALSE),"Please enter details here")</f>
        <v>Please enter details here</v>
      </c>
      <c r="M743" s="36" t="str">
        <f>IF(ISERROR(VLOOKUP($E743,Lists!$T$4:$Y$44,5,FALSE)),"",VLOOKUP($E743,Lists!$T$4:$Y$44,5,FALSE))</f>
        <v/>
      </c>
      <c r="N743" s="36" t="str">
        <f>IF(ISERROR(VLOOKUP($E743,Lists!$T$4:$Y$44,6,FALSE)),"",VLOOKUP($E743,Lists!$T$4:$Y$44,6,FALSE))</f>
        <v/>
      </c>
    </row>
    <row r="744" spans="1:14" x14ac:dyDescent="0.25">
      <c r="A744" s="12"/>
      <c r="B744" s="18" t="s">
        <v>784</v>
      </c>
      <c r="C744" s="36" t="s">
        <v>1071</v>
      </c>
      <c r="D744" s="14" t="str">
        <f>IF(ISERROR(VLOOKUP($B744,Lists!$R$4:$S$16,2,FALSE)),"",VLOOKUP($B744,Lists!$R$4:$S$16,2,FALSE))</f>
        <v/>
      </c>
      <c r="E744" s="14" t="s">
        <v>805</v>
      </c>
      <c r="F744" s="14" t="s">
        <v>999</v>
      </c>
      <c r="G744" s="25"/>
      <c r="H744" s="25" t="s">
        <v>1117</v>
      </c>
      <c r="I744" s="92" t="str">
        <f>IF(ISERROR(VLOOKUP($B744&amp;" "&amp;$J744,Lists!$AB$4:$AC$16,2,FALSE)),"",VLOOKUP($B744&amp;" "&amp;$J744,Lists!$AB$4:$AC$16,2,FALSE))</f>
        <v/>
      </c>
      <c r="J744" s="25" t="str">
        <f>IF(ISERROR(VLOOKUP($H744,Lists!$L$4:$M$7,2,FALSE)),"",VLOOKUP($H744,Lists!$L$4:$M$7,2,FALSE))</f>
        <v/>
      </c>
      <c r="K744" s="25" t="str">
        <f t="shared" si="12"/>
        <v/>
      </c>
      <c r="L744" s="85" t="str">
        <f>IF(C744="no",VLOOKUP(B744,Lists!$R$4:$Z$17,9, FALSE),"Please enter details here")</f>
        <v>Please enter details here</v>
      </c>
      <c r="M744" s="36" t="str">
        <f>IF(ISERROR(VLOOKUP($E744,Lists!$T$4:$Y$44,5,FALSE)),"",VLOOKUP($E744,Lists!$T$4:$Y$44,5,FALSE))</f>
        <v/>
      </c>
      <c r="N744" s="36" t="str">
        <f>IF(ISERROR(VLOOKUP($E744,Lists!$T$4:$Y$44,6,FALSE)),"",VLOOKUP($E744,Lists!$T$4:$Y$44,6,FALSE))</f>
        <v/>
      </c>
    </row>
    <row r="745" spans="1:14" x14ac:dyDescent="0.25">
      <c r="A745" s="12"/>
      <c r="B745" s="18" t="s">
        <v>784</v>
      </c>
      <c r="C745" s="36" t="s">
        <v>1071</v>
      </c>
      <c r="D745" s="14" t="str">
        <f>IF(ISERROR(VLOOKUP($B745,Lists!$R$4:$S$16,2,FALSE)),"",VLOOKUP($B745,Lists!$R$4:$S$16,2,FALSE))</f>
        <v/>
      </c>
      <c r="E745" s="14" t="s">
        <v>805</v>
      </c>
      <c r="F745" s="14" t="s">
        <v>999</v>
      </c>
      <c r="G745" s="25"/>
      <c r="H745" s="25" t="s">
        <v>1117</v>
      </c>
      <c r="I745" s="92" t="str">
        <f>IF(ISERROR(VLOOKUP($B745&amp;" "&amp;$J745,Lists!$AB$4:$AC$16,2,FALSE)),"",VLOOKUP($B745&amp;" "&amp;$J745,Lists!$AB$4:$AC$16,2,FALSE))</f>
        <v/>
      </c>
      <c r="J745" s="25" t="str">
        <f>IF(ISERROR(VLOOKUP($H745,Lists!$L$4:$M$7,2,FALSE)),"",VLOOKUP($H745,Lists!$L$4:$M$7,2,FALSE))</f>
        <v/>
      </c>
      <c r="K745" s="25" t="str">
        <f t="shared" si="12"/>
        <v/>
      </c>
      <c r="L745" s="85" t="str">
        <f>IF(C745="no",VLOOKUP(B745,Lists!$R$4:$Z$17,9, FALSE),"Please enter details here")</f>
        <v>Please enter details here</v>
      </c>
      <c r="M745" s="36" t="str">
        <f>IF(ISERROR(VLOOKUP($E745,Lists!$T$4:$Y$44,5,FALSE)),"",VLOOKUP($E745,Lists!$T$4:$Y$44,5,FALSE))</f>
        <v/>
      </c>
      <c r="N745" s="36" t="str">
        <f>IF(ISERROR(VLOOKUP($E745,Lists!$T$4:$Y$44,6,FALSE)),"",VLOOKUP($E745,Lists!$T$4:$Y$44,6,FALSE))</f>
        <v/>
      </c>
    </row>
    <row r="746" spans="1:14" x14ac:dyDescent="0.25">
      <c r="A746" s="12"/>
      <c r="B746" s="18" t="s">
        <v>784</v>
      </c>
      <c r="C746" s="36" t="s">
        <v>1071</v>
      </c>
      <c r="D746" s="14" t="str">
        <f>IF(ISERROR(VLOOKUP($B746,Lists!$R$4:$S$16,2,FALSE)),"",VLOOKUP($B746,Lists!$R$4:$S$16,2,FALSE))</f>
        <v/>
      </c>
      <c r="E746" s="14" t="s">
        <v>805</v>
      </c>
      <c r="F746" s="14" t="s">
        <v>999</v>
      </c>
      <c r="G746" s="25"/>
      <c r="H746" s="25" t="s">
        <v>1117</v>
      </c>
      <c r="I746" s="92" t="str">
        <f>IF(ISERROR(VLOOKUP($B746&amp;" "&amp;$J746,Lists!$AB$4:$AC$16,2,FALSE)),"",VLOOKUP($B746&amp;" "&amp;$J746,Lists!$AB$4:$AC$16,2,FALSE))</f>
        <v/>
      </c>
      <c r="J746" s="25" t="str">
        <f>IF(ISERROR(VLOOKUP($H746,Lists!$L$4:$M$7,2,FALSE)),"",VLOOKUP($H746,Lists!$L$4:$M$7,2,FALSE))</f>
        <v/>
      </c>
      <c r="K746" s="25" t="str">
        <f t="shared" si="12"/>
        <v/>
      </c>
      <c r="L746" s="85" t="str">
        <f>IF(C746="no",VLOOKUP(B746,Lists!$R$4:$Z$17,9, FALSE),"Please enter details here")</f>
        <v>Please enter details here</v>
      </c>
      <c r="M746" s="36" t="str">
        <f>IF(ISERROR(VLOOKUP($E746,Lists!$T$4:$Y$44,5,FALSE)),"",VLOOKUP($E746,Lists!$T$4:$Y$44,5,FALSE))</f>
        <v/>
      </c>
      <c r="N746" s="36" t="str">
        <f>IF(ISERROR(VLOOKUP($E746,Lists!$T$4:$Y$44,6,FALSE)),"",VLOOKUP($E746,Lists!$T$4:$Y$44,6,FALSE))</f>
        <v/>
      </c>
    </row>
    <row r="747" spans="1:14" x14ac:dyDescent="0.25">
      <c r="A747" s="12"/>
      <c r="B747" s="18" t="s">
        <v>784</v>
      </c>
      <c r="C747" s="36" t="s">
        <v>1071</v>
      </c>
      <c r="D747" s="14" t="str">
        <f>IF(ISERROR(VLOOKUP($B747,Lists!$R$4:$S$16,2,FALSE)),"",VLOOKUP($B747,Lists!$R$4:$S$16,2,FALSE))</f>
        <v/>
      </c>
      <c r="E747" s="14" t="s">
        <v>805</v>
      </c>
      <c r="F747" s="14" t="s">
        <v>999</v>
      </c>
      <c r="G747" s="25"/>
      <c r="H747" s="25" t="s">
        <v>1117</v>
      </c>
      <c r="I747" s="92" t="str">
        <f>IF(ISERROR(VLOOKUP($B747&amp;" "&amp;$J747,Lists!$AB$4:$AC$16,2,FALSE)),"",VLOOKUP($B747&amp;" "&amp;$J747,Lists!$AB$4:$AC$16,2,FALSE))</f>
        <v/>
      </c>
      <c r="J747" s="25" t="str">
        <f>IF(ISERROR(VLOOKUP($H747,Lists!$L$4:$M$7,2,FALSE)),"",VLOOKUP($H747,Lists!$L$4:$M$7,2,FALSE))</f>
        <v/>
      </c>
      <c r="K747" s="25" t="str">
        <f t="shared" si="12"/>
        <v/>
      </c>
      <c r="L747" s="85" t="str">
        <f>IF(C747="no",VLOOKUP(B747,Lists!$R$4:$Z$17,9, FALSE),"Please enter details here")</f>
        <v>Please enter details here</v>
      </c>
      <c r="M747" s="36" t="str">
        <f>IF(ISERROR(VLOOKUP($E747,Lists!$T$4:$Y$44,5,FALSE)),"",VLOOKUP($E747,Lists!$T$4:$Y$44,5,FALSE))</f>
        <v/>
      </c>
      <c r="N747" s="36" t="str">
        <f>IF(ISERROR(VLOOKUP($E747,Lists!$T$4:$Y$44,6,FALSE)),"",VLOOKUP($E747,Lists!$T$4:$Y$44,6,FALSE))</f>
        <v/>
      </c>
    </row>
    <row r="748" spans="1:14" x14ac:dyDescent="0.25">
      <c r="A748" s="12"/>
      <c r="B748" s="18" t="s">
        <v>784</v>
      </c>
      <c r="C748" s="36" t="s">
        <v>1071</v>
      </c>
      <c r="D748" s="14" t="str">
        <f>IF(ISERROR(VLOOKUP($B748,Lists!$R$4:$S$16,2,FALSE)),"",VLOOKUP($B748,Lists!$R$4:$S$16,2,FALSE))</f>
        <v/>
      </c>
      <c r="E748" s="14" t="s">
        <v>805</v>
      </c>
      <c r="F748" s="14" t="s">
        <v>999</v>
      </c>
      <c r="G748" s="25"/>
      <c r="H748" s="25" t="s">
        <v>1117</v>
      </c>
      <c r="I748" s="92" t="str">
        <f>IF(ISERROR(VLOOKUP($B748&amp;" "&amp;$J748,Lists!$AB$4:$AC$16,2,FALSE)),"",VLOOKUP($B748&amp;" "&amp;$J748,Lists!$AB$4:$AC$16,2,FALSE))</f>
        <v/>
      </c>
      <c r="J748" s="25" t="str">
        <f>IF(ISERROR(VLOOKUP($H748,Lists!$L$4:$M$7,2,FALSE)),"",VLOOKUP($H748,Lists!$L$4:$M$7,2,FALSE))</f>
        <v/>
      </c>
      <c r="K748" s="25" t="str">
        <f t="shared" si="12"/>
        <v/>
      </c>
      <c r="L748" s="85" t="str">
        <f>IF(C748="no",VLOOKUP(B748,Lists!$R$4:$Z$17,9, FALSE),"Please enter details here")</f>
        <v>Please enter details here</v>
      </c>
      <c r="M748" s="36" t="str">
        <f>IF(ISERROR(VLOOKUP($E748,Lists!$T$4:$Y$44,5,FALSE)),"",VLOOKUP($E748,Lists!$T$4:$Y$44,5,FALSE))</f>
        <v/>
      </c>
      <c r="N748" s="36" t="str">
        <f>IF(ISERROR(VLOOKUP($E748,Lists!$T$4:$Y$44,6,FALSE)),"",VLOOKUP($E748,Lists!$T$4:$Y$44,6,FALSE))</f>
        <v/>
      </c>
    </row>
    <row r="749" spans="1:14" x14ac:dyDescent="0.25">
      <c r="A749" s="12"/>
      <c r="B749" s="18" t="s">
        <v>784</v>
      </c>
      <c r="C749" s="36" t="s">
        <v>1071</v>
      </c>
      <c r="D749" s="14" t="str">
        <f>IF(ISERROR(VLOOKUP($B749,Lists!$R$4:$S$16,2,FALSE)),"",VLOOKUP($B749,Lists!$R$4:$S$16,2,FALSE))</f>
        <v/>
      </c>
      <c r="E749" s="14" t="s">
        <v>805</v>
      </c>
      <c r="F749" s="14" t="s">
        <v>999</v>
      </c>
      <c r="G749" s="25"/>
      <c r="H749" s="25" t="s">
        <v>1117</v>
      </c>
      <c r="I749" s="92" t="str">
        <f>IF(ISERROR(VLOOKUP($B749&amp;" "&amp;$J749,Lists!$AB$4:$AC$16,2,FALSE)),"",VLOOKUP($B749&amp;" "&amp;$J749,Lists!$AB$4:$AC$16,2,FALSE))</f>
        <v/>
      </c>
      <c r="J749" s="25" t="str">
        <f>IF(ISERROR(VLOOKUP($H749,Lists!$L$4:$M$7,2,FALSE)),"",VLOOKUP($H749,Lists!$L$4:$M$7,2,FALSE))</f>
        <v/>
      </c>
      <c r="K749" s="25" t="str">
        <f t="shared" si="12"/>
        <v/>
      </c>
      <c r="L749" s="85" t="str">
        <f>IF(C749="no",VLOOKUP(B749,Lists!$R$4:$Z$17,9, FALSE),"Please enter details here")</f>
        <v>Please enter details here</v>
      </c>
      <c r="M749" s="36" t="str">
        <f>IF(ISERROR(VLOOKUP($E749,Lists!$T$4:$Y$44,5,FALSE)),"",VLOOKUP($E749,Lists!$T$4:$Y$44,5,FALSE))</f>
        <v/>
      </c>
      <c r="N749" s="36" t="str">
        <f>IF(ISERROR(VLOOKUP($E749,Lists!$T$4:$Y$44,6,FALSE)),"",VLOOKUP($E749,Lists!$T$4:$Y$44,6,FALSE))</f>
        <v/>
      </c>
    </row>
    <row r="750" spans="1:14" x14ac:dyDescent="0.25">
      <c r="A750" s="12"/>
      <c r="B750" s="18" t="s">
        <v>784</v>
      </c>
      <c r="C750" s="36" t="s">
        <v>1071</v>
      </c>
      <c r="D750" s="14" t="str">
        <f>IF(ISERROR(VLOOKUP($B750,Lists!$R$4:$S$16,2,FALSE)),"",VLOOKUP($B750,Lists!$R$4:$S$16,2,FALSE))</f>
        <v/>
      </c>
      <c r="E750" s="14" t="s">
        <v>805</v>
      </c>
      <c r="F750" s="14" t="s">
        <v>999</v>
      </c>
      <c r="G750" s="25"/>
      <c r="H750" s="25" t="s">
        <v>1117</v>
      </c>
      <c r="I750" s="92" t="str">
        <f>IF(ISERROR(VLOOKUP($B750&amp;" "&amp;$J750,Lists!$AB$4:$AC$16,2,FALSE)),"",VLOOKUP($B750&amp;" "&amp;$J750,Lists!$AB$4:$AC$16,2,FALSE))</f>
        <v/>
      </c>
      <c r="J750" s="25" t="str">
        <f>IF(ISERROR(VLOOKUP($H750,Lists!$L$4:$M$7,2,FALSE)),"",VLOOKUP($H750,Lists!$L$4:$M$7,2,FALSE))</f>
        <v/>
      </c>
      <c r="K750" s="25" t="str">
        <f t="shared" si="12"/>
        <v/>
      </c>
      <c r="L750" s="85" t="str">
        <f>IF(C750="no",VLOOKUP(B750,Lists!$R$4:$Z$17,9, FALSE),"Please enter details here")</f>
        <v>Please enter details here</v>
      </c>
      <c r="M750" s="36" t="str">
        <f>IF(ISERROR(VLOOKUP($E750,Lists!$T$4:$Y$44,5,FALSE)),"",VLOOKUP($E750,Lists!$T$4:$Y$44,5,FALSE))</f>
        <v/>
      </c>
      <c r="N750" s="36" t="str">
        <f>IF(ISERROR(VLOOKUP($E750,Lists!$T$4:$Y$44,6,FALSE)),"",VLOOKUP($E750,Lists!$T$4:$Y$44,6,FALSE))</f>
        <v/>
      </c>
    </row>
    <row r="751" spans="1:14" x14ac:dyDescent="0.25">
      <c r="A751" s="12"/>
      <c r="B751" s="18" t="s">
        <v>784</v>
      </c>
      <c r="C751" s="36" t="s">
        <v>1071</v>
      </c>
      <c r="D751" s="14" t="str">
        <f>IF(ISERROR(VLOOKUP($B751,Lists!$R$4:$S$16,2,FALSE)),"",VLOOKUP($B751,Lists!$R$4:$S$16,2,FALSE))</f>
        <v/>
      </c>
      <c r="E751" s="14" t="s">
        <v>805</v>
      </c>
      <c r="F751" s="14" t="s">
        <v>999</v>
      </c>
      <c r="G751" s="25"/>
      <c r="H751" s="25" t="s">
        <v>1117</v>
      </c>
      <c r="I751" s="92" t="str">
        <f>IF(ISERROR(VLOOKUP($B751&amp;" "&amp;$J751,Lists!$AB$4:$AC$16,2,FALSE)),"",VLOOKUP($B751&amp;" "&amp;$J751,Lists!$AB$4:$AC$16,2,FALSE))</f>
        <v/>
      </c>
      <c r="J751" s="25" t="str">
        <f>IF(ISERROR(VLOOKUP($H751,Lists!$L$4:$M$7,2,FALSE)),"",VLOOKUP($H751,Lists!$L$4:$M$7,2,FALSE))</f>
        <v/>
      </c>
      <c r="K751" s="25" t="str">
        <f t="shared" si="12"/>
        <v/>
      </c>
      <c r="L751" s="85" t="str">
        <f>IF(C751="no",VLOOKUP(B751,Lists!$R$4:$Z$17,9, FALSE),"Please enter details here")</f>
        <v>Please enter details here</v>
      </c>
      <c r="M751" s="36" t="str">
        <f>IF(ISERROR(VLOOKUP($E751,Lists!$T$4:$Y$44,5,FALSE)),"",VLOOKUP($E751,Lists!$T$4:$Y$44,5,FALSE))</f>
        <v/>
      </c>
      <c r="N751" s="36" t="str">
        <f>IF(ISERROR(VLOOKUP($E751,Lists!$T$4:$Y$44,6,FALSE)),"",VLOOKUP($E751,Lists!$T$4:$Y$44,6,FALSE))</f>
        <v/>
      </c>
    </row>
    <row r="752" spans="1:14" x14ac:dyDescent="0.25">
      <c r="A752" s="12"/>
      <c r="B752" s="18" t="s">
        <v>784</v>
      </c>
      <c r="C752" s="36" t="s">
        <v>1071</v>
      </c>
      <c r="D752" s="14" t="str">
        <f>IF(ISERROR(VLOOKUP($B752,Lists!$R$4:$S$16,2,FALSE)),"",VLOOKUP($B752,Lists!$R$4:$S$16,2,FALSE))</f>
        <v/>
      </c>
      <c r="E752" s="14" t="s">
        <v>805</v>
      </c>
      <c r="F752" s="14" t="s">
        <v>999</v>
      </c>
      <c r="G752" s="25"/>
      <c r="H752" s="25" t="s">
        <v>1117</v>
      </c>
      <c r="I752" s="92" t="str">
        <f>IF(ISERROR(VLOOKUP($B752&amp;" "&amp;$J752,Lists!$AB$4:$AC$16,2,FALSE)),"",VLOOKUP($B752&amp;" "&amp;$J752,Lists!$AB$4:$AC$16,2,FALSE))</f>
        <v/>
      </c>
      <c r="J752" s="25" t="str">
        <f>IF(ISERROR(VLOOKUP($H752,Lists!$L$4:$M$7,2,FALSE)),"",VLOOKUP($H752,Lists!$L$4:$M$7,2,FALSE))</f>
        <v/>
      </c>
      <c r="K752" s="25" t="str">
        <f t="shared" si="12"/>
        <v/>
      </c>
      <c r="L752" s="85" t="str">
        <f>IF(C752="no",VLOOKUP(B752,Lists!$R$4:$Z$17,9, FALSE),"Please enter details here")</f>
        <v>Please enter details here</v>
      </c>
      <c r="M752" s="36" t="str">
        <f>IF(ISERROR(VLOOKUP($E752,Lists!$T$4:$Y$44,5,FALSE)),"",VLOOKUP($E752,Lists!$T$4:$Y$44,5,FALSE))</f>
        <v/>
      </c>
      <c r="N752" s="36" t="str">
        <f>IF(ISERROR(VLOOKUP($E752,Lists!$T$4:$Y$44,6,FALSE)),"",VLOOKUP($E752,Lists!$T$4:$Y$44,6,FALSE))</f>
        <v/>
      </c>
    </row>
    <row r="753" spans="1:14" x14ac:dyDescent="0.25">
      <c r="A753" s="12"/>
      <c r="B753" s="18" t="s">
        <v>784</v>
      </c>
      <c r="C753" s="36" t="s">
        <v>1071</v>
      </c>
      <c r="D753" s="14" t="str">
        <f>IF(ISERROR(VLOOKUP($B753,Lists!$R$4:$S$16,2,FALSE)),"",VLOOKUP($B753,Lists!$R$4:$S$16,2,FALSE))</f>
        <v/>
      </c>
      <c r="E753" s="14" t="s">
        <v>805</v>
      </c>
      <c r="F753" s="14" t="s">
        <v>999</v>
      </c>
      <c r="G753" s="25"/>
      <c r="H753" s="25" t="s">
        <v>1117</v>
      </c>
      <c r="I753" s="92" t="str">
        <f>IF(ISERROR(VLOOKUP($B753&amp;" "&amp;$J753,Lists!$AB$4:$AC$16,2,FALSE)),"",VLOOKUP($B753&amp;" "&amp;$J753,Lists!$AB$4:$AC$16,2,FALSE))</f>
        <v/>
      </c>
      <c r="J753" s="25" t="str">
        <f>IF(ISERROR(VLOOKUP($H753,Lists!$L$4:$M$7,2,FALSE)),"",VLOOKUP($H753,Lists!$L$4:$M$7,2,FALSE))</f>
        <v/>
      </c>
      <c r="K753" s="25" t="str">
        <f t="shared" si="12"/>
        <v/>
      </c>
      <c r="L753" s="85" t="str">
        <f>IF(C753="no",VLOOKUP(B753,Lists!$R$4:$Z$17,9, FALSE),"Please enter details here")</f>
        <v>Please enter details here</v>
      </c>
      <c r="M753" s="36" t="str">
        <f>IF(ISERROR(VLOOKUP($E753,Lists!$T$4:$Y$44,5,FALSE)),"",VLOOKUP($E753,Lists!$T$4:$Y$44,5,FALSE))</f>
        <v/>
      </c>
      <c r="N753" s="36" t="str">
        <f>IF(ISERROR(VLOOKUP($E753,Lists!$T$4:$Y$44,6,FALSE)),"",VLOOKUP($E753,Lists!$T$4:$Y$44,6,FALSE))</f>
        <v/>
      </c>
    </row>
    <row r="754" spans="1:14" x14ac:dyDescent="0.25">
      <c r="A754" s="12"/>
      <c r="B754" s="18" t="s">
        <v>784</v>
      </c>
      <c r="C754" s="36" t="s">
        <v>1071</v>
      </c>
      <c r="D754" s="14" t="str">
        <f>IF(ISERROR(VLOOKUP($B754,Lists!$R$4:$S$16,2,FALSE)),"",VLOOKUP($B754,Lists!$R$4:$S$16,2,FALSE))</f>
        <v/>
      </c>
      <c r="E754" s="14" t="s">
        <v>805</v>
      </c>
      <c r="F754" s="14" t="s">
        <v>999</v>
      </c>
      <c r="G754" s="25"/>
      <c r="H754" s="25" t="s">
        <v>1117</v>
      </c>
      <c r="I754" s="92" t="str">
        <f>IF(ISERROR(VLOOKUP($B754&amp;" "&amp;$J754,Lists!$AB$4:$AC$16,2,FALSE)),"",VLOOKUP($B754&amp;" "&amp;$J754,Lists!$AB$4:$AC$16,2,FALSE))</f>
        <v/>
      </c>
      <c r="J754" s="25" t="str">
        <f>IF(ISERROR(VLOOKUP($H754,Lists!$L$4:$M$7,2,FALSE)),"",VLOOKUP($H754,Lists!$L$4:$M$7,2,FALSE))</f>
        <v/>
      </c>
      <c r="K754" s="25" t="str">
        <f t="shared" si="12"/>
        <v/>
      </c>
      <c r="L754" s="85" t="str">
        <f>IF(C754="no",VLOOKUP(B754,Lists!$R$4:$Z$17,9, FALSE),"Please enter details here")</f>
        <v>Please enter details here</v>
      </c>
      <c r="M754" s="36" t="str">
        <f>IF(ISERROR(VLOOKUP($E754,Lists!$T$4:$Y$44,5,FALSE)),"",VLOOKUP($E754,Lists!$T$4:$Y$44,5,FALSE))</f>
        <v/>
      </c>
      <c r="N754" s="36" t="str">
        <f>IF(ISERROR(VLOOKUP($E754,Lists!$T$4:$Y$44,6,FALSE)),"",VLOOKUP($E754,Lists!$T$4:$Y$44,6,FALSE))</f>
        <v/>
      </c>
    </row>
    <row r="755" spans="1:14" x14ac:dyDescent="0.25">
      <c r="A755" s="12"/>
      <c r="B755" s="18" t="s">
        <v>784</v>
      </c>
      <c r="C755" s="36" t="s">
        <v>1071</v>
      </c>
      <c r="D755" s="14" t="str">
        <f>IF(ISERROR(VLOOKUP($B755,Lists!$R$4:$S$16,2,FALSE)),"",VLOOKUP($B755,Lists!$R$4:$S$16,2,FALSE))</f>
        <v/>
      </c>
      <c r="E755" s="14" t="s">
        <v>805</v>
      </c>
      <c r="F755" s="14" t="s">
        <v>999</v>
      </c>
      <c r="G755" s="25"/>
      <c r="H755" s="25" t="s">
        <v>1117</v>
      </c>
      <c r="I755" s="92" t="str">
        <f>IF(ISERROR(VLOOKUP($B755&amp;" "&amp;$J755,Lists!$AB$4:$AC$16,2,FALSE)),"",VLOOKUP($B755&amp;" "&amp;$J755,Lists!$AB$4:$AC$16,2,FALSE))</f>
        <v/>
      </c>
      <c r="J755" s="25" t="str">
        <f>IF(ISERROR(VLOOKUP($H755,Lists!$L$4:$M$7,2,FALSE)),"",VLOOKUP($H755,Lists!$L$4:$M$7,2,FALSE))</f>
        <v/>
      </c>
      <c r="K755" s="25" t="str">
        <f t="shared" si="12"/>
        <v/>
      </c>
      <c r="L755" s="85" t="str">
        <f>IF(C755="no",VLOOKUP(B755,Lists!$R$4:$Z$17,9, FALSE),"Please enter details here")</f>
        <v>Please enter details here</v>
      </c>
      <c r="M755" s="36" t="str">
        <f>IF(ISERROR(VLOOKUP($E755,Lists!$T$4:$Y$44,5,FALSE)),"",VLOOKUP($E755,Lists!$T$4:$Y$44,5,FALSE))</f>
        <v/>
      </c>
      <c r="N755" s="36" t="str">
        <f>IF(ISERROR(VLOOKUP($E755,Lists!$T$4:$Y$44,6,FALSE)),"",VLOOKUP($E755,Lists!$T$4:$Y$44,6,FALSE))</f>
        <v/>
      </c>
    </row>
    <row r="756" spans="1:14" x14ac:dyDescent="0.25">
      <c r="A756" s="12"/>
      <c r="B756" s="18" t="s">
        <v>784</v>
      </c>
      <c r="C756" s="36" t="s">
        <v>1071</v>
      </c>
      <c r="D756" s="14" t="str">
        <f>IF(ISERROR(VLOOKUP($B756,Lists!$R$4:$S$16,2,FALSE)),"",VLOOKUP($B756,Lists!$R$4:$S$16,2,FALSE))</f>
        <v/>
      </c>
      <c r="E756" s="14" t="s">
        <v>805</v>
      </c>
      <c r="F756" s="14" t="s">
        <v>999</v>
      </c>
      <c r="G756" s="25"/>
      <c r="H756" s="25" t="s">
        <v>1117</v>
      </c>
      <c r="I756" s="92" t="str">
        <f>IF(ISERROR(VLOOKUP($B756&amp;" "&amp;$J756,Lists!$AB$4:$AC$16,2,FALSE)),"",VLOOKUP($B756&amp;" "&amp;$J756,Lists!$AB$4:$AC$16,2,FALSE))</f>
        <v/>
      </c>
      <c r="J756" s="25" t="str">
        <f>IF(ISERROR(VLOOKUP($H756,Lists!$L$4:$M$7,2,FALSE)),"",VLOOKUP($H756,Lists!$L$4:$M$7,2,FALSE))</f>
        <v/>
      </c>
      <c r="K756" s="25" t="str">
        <f t="shared" si="12"/>
        <v/>
      </c>
      <c r="L756" s="85" t="str">
        <f>IF(C756="no",VLOOKUP(B756,Lists!$R$4:$Z$17,9, FALSE),"Please enter details here")</f>
        <v>Please enter details here</v>
      </c>
      <c r="M756" s="36" t="str">
        <f>IF(ISERROR(VLOOKUP($E756,Lists!$T$4:$Y$44,5,FALSE)),"",VLOOKUP($E756,Lists!$T$4:$Y$44,5,FALSE))</f>
        <v/>
      </c>
      <c r="N756" s="36" t="str">
        <f>IF(ISERROR(VLOOKUP($E756,Lists!$T$4:$Y$44,6,FALSE)),"",VLOOKUP($E756,Lists!$T$4:$Y$44,6,FALSE))</f>
        <v/>
      </c>
    </row>
    <row r="757" spans="1:14" x14ac:dyDescent="0.25">
      <c r="A757" s="12"/>
      <c r="B757" s="18" t="s">
        <v>784</v>
      </c>
      <c r="C757" s="36" t="s">
        <v>1071</v>
      </c>
      <c r="D757" s="14" t="str">
        <f>IF(ISERROR(VLOOKUP($B757,Lists!$R$4:$S$16,2,FALSE)),"",VLOOKUP($B757,Lists!$R$4:$S$16,2,FALSE))</f>
        <v/>
      </c>
      <c r="E757" s="14" t="s">
        <v>805</v>
      </c>
      <c r="F757" s="14" t="s">
        <v>999</v>
      </c>
      <c r="G757" s="25"/>
      <c r="H757" s="25" t="s">
        <v>1117</v>
      </c>
      <c r="I757" s="92" t="str">
        <f>IF(ISERROR(VLOOKUP($B757&amp;" "&amp;$J757,Lists!$AB$4:$AC$16,2,FALSE)),"",VLOOKUP($B757&amp;" "&amp;$J757,Lists!$AB$4:$AC$16,2,FALSE))</f>
        <v/>
      </c>
      <c r="J757" s="25" t="str">
        <f>IF(ISERROR(VLOOKUP($H757,Lists!$L$4:$M$7,2,FALSE)),"",VLOOKUP($H757,Lists!$L$4:$M$7,2,FALSE))</f>
        <v/>
      </c>
      <c r="K757" s="25" t="str">
        <f t="shared" si="12"/>
        <v/>
      </c>
      <c r="L757" s="85" t="str">
        <f>IF(C757="no",VLOOKUP(B757,Lists!$R$4:$Z$17,9, FALSE),"Please enter details here")</f>
        <v>Please enter details here</v>
      </c>
      <c r="M757" s="36" t="str">
        <f>IF(ISERROR(VLOOKUP($E757,Lists!$T$4:$Y$44,5,FALSE)),"",VLOOKUP($E757,Lists!$T$4:$Y$44,5,FALSE))</f>
        <v/>
      </c>
      <c r="N757" s="36" t="str">
        <f>IF(ISERROR(VLOOKUP($E757,Lists!$T$4:$Y$44,6,FALSE)),"",VLOOKUP($E757,Lists!$T$4:$Y$44,6,FALSE))</f>
        <v/>
      </c>
    </row>
    <row r="758" spans="1:14" x14ac:dyDescent="0.25">
      <c r="A758" s="12"/>
      <c r="B758" s="18" t="s">
        <v>784</v>
      </c>
      <c r="C758" s="36" t="s">
        <v>1071</v>
      </c>
      <c r="D758" s="14" t="str">
        <f>IF(ISERROR(VLOOKUP($B758,Lists!$R$4:$S$16,2,FALSE)),"",VLOOKUP($B758,Lists!$R$4:$S$16,2,FALSE))</f>
        <v/>
      </c>
      <c r="E758" s="14" t="s">
        <v>805</v>
      </c>
      <c r="F758" s="14" t="s">
        <v>999</v>
      </c>
      <c r="G758" s="25"/>
      <c r="H758" s="25" t="s">
        <v>1117</v>
      </c>
      <c r="I758" s="92" t="str">
        <f>IF(ISERROR(VLOOKUP($B758&amp;" "&amp;$J758,Lists!$AB$4:$AC$16,2,FALSE)),"",VLOOKUP($B758&amp;" "&amp;$J758,Lists!$AB$4:$AC$16,2,FALSE))</f>
        <v/>
      </c>
      <c r="J758" s="25" t="str">
        <f>IF(ISERROR(VLOOKUP($H758,Lists!$L$4:$M$7,2,FALSE)),"",VLOOKUP($H758,Lists!$L$4:$M$7,2,FALSE))</f>
        <v/>
      </c>
      <c r="K758" s="25" t="str">
        <f t="shared" si="12"/>
        <v/>
      </c>
      <c r="L758" s="85" t="str">
        <f>IF(C758="no",VLOOKUP(B758,Lists!$R$4:$Z$17,9, FALSE),"Please enter details here")</f>
        <v>Please enter details here</v>
      </c>
      <c r="M758" s="36" t="str">
        <f>IF(ISERROR(VLOOKUP($E758,Lists!$T$4:$Y$44,5,FALSE)),"",VLOOKUP($E758,Lists!$T$4:$Y$44,5,FALSE))</f>
        <v/>
      </c>
      <c r="N758" s="36" t="str">
        <f>IF(ISERROR(VLOOKUP($E758,Lists!$T$4:$Y$44,6,FALSE)),"",VLOOKUP($E758,Lists!$T$4:$Y$44,6,FALSE))</f>
        <v/>
      </c>
    </row>
    <row r="759" spans="1:14" x14ac:dyDescent="0.25">
      <c r="A759" s="12"/>
      <c r="B759" s="18" t="s">
        <v>784</v>
      </c>
      <c r="C759" s="36" t="s">
        <v>1071</v>
      </c>
      <c r="D759" s="14" t="str">
        <f>IF(ISERROR(VLOOKUP($B759,Lists!$R$4:$S$16,2,FALSE)),"",VLOOKUP($B759,Lists!$R$4:$S$16,2,FALSE))</f>
        <v/>
      </c>
      <c r="E759" s="14" t="s">
        <v>805</v>
      </c>
      <c r="F759" s="14" t="s">
        <v>999</v>
      </c>
      <c r="G759" s="25"/>
      <c r="H759" s="25" t="s">
        <v>1117</v>
      </c>
      <c r="I759" s="92" t="str">
        <f>IF(ISERROR(VLOOKUP($B759&amp;" "&amp;$J759,Lists!$AB$4:$AC$16,2,FALSE)),"",VLOOKUP($B759&amp;" "&amp;$J759,Lists!$AB$4:$AC$16,2,FALSE))</f>
        <v/>
      </c>
      <c r="J759" s="25" t="str">
        <f>IF(ISERROR(VLOOKUP($H759,Lists!$L$4:$M$7,2,FALSE)),"",VLOOKUP($H759,Lists!$L$4:$M$7,2,FALSE))</f>
        <v/>
      </c>
      <c r="K759" s="25" t="str">
        <f t="shared" si="12"/>
        <v/>
      </c>
      <c r="L759" s="85" t="str">
        <f>IF(C759="no",VLOOKUP(B759,Lists!$R$4:$Z$17,9, FALSE),"Please enter details here")</f>
        <v>Please enter details here</v>
      </c>
      <c r="M759" s="36" t="str">
        <f>IF(ISERROR(VLOOKUP($E759,Lists!$T$4:$Y$44,5,FALSE)),"",VLOOKUP($E759,Lists!$T$4:$Y$44,5,FALSE))</f>
        <v/>
      </c>
      <c r="N759" s="36" t="str">
        <f>IF(ISERROR(VLOOKUP($E759,Lists!$T$4:$Y$44,6,FALSE)),"",VLOOKUP($E759,Lists!$T$4:$Y$44,6,FALSE))</f>
        <v/>
      </c>
    </row>
    <row r="760" spans="1:14" x14ac:dyDescent="0.25">
      <c r="A760" s="12"/>
      <c r="B760" s="18" t="s">
        <v>784</v>
      </c>
      <c r="C760" s="36" t="s">
        <v>1071</v>
      </c>
      <c r="D760" s="14" t="str">
        <f>IF(ISERROR(VLOOKUP($B760,Lists!$R$4:$S$16,2,FALSE)),"",VLOOKUP($B760,Lists!$R$4:$S$16,2,FALSE))</f>
        <v/>
      </c>
      <c r="E760" s="14" t="s">
        <v>805</v>
      </c>
      <c r="F760" s="14" t="s">
        <v>999</v>
      </c>
      <c r="G760" s="25"/>
      <c r="H760" s="25" t="s">
        <v>1117</v>
      </c>
      <c r="I760" s="92" t="str">
        <f>IF(ISERROR(VLOOKUP($B760&amp;" "&amp;$J760,Lists!$AB$4:$AC$16,2,FALSE)),"",VLOOKUP($B760&amp;" "&amp;$J760,Lists!$AB$4:$AC$16,2,FALSE))</f>
        <v/>
      </c>
      <c r="J760" s="25" t="str">
        <f>IF(ISERROR(VLOOKUP($H760,Lists!$L$4:$M$7,2,FALSE)),"",VLOOKUP($H760,Lists!$L$4:$M$7,2,FALSE))</f>
        <v/>
      </c>
      <c r="K760" s="25" t="str">
        <f t="shared" si="12"/>
        <v/>
      </c>
      <c r="L760" s="85" t="str">
        <f>IF(C760="no",VLOOKUP(B760,Lists!$R$4:$Z$17,9, FALSE),"Please enter details here")</f>
        <v>Please enter details here</v>
      </c>
      <c r="M760" s="36" t="str">
        <f>IF(ISERROR(VLOOKUP($E760,Lists!$T$4:$Y$44,5,FALSE)),"",VLOOKUP($E760,Lists!$T$4:$Y$44,5,FALSE))</f>
        <v/>
      </c>
      <c r="N760" s="36" t="str">
        <f>IF(ISERROR(VLOOKUP($E760,Lists!$T$4:$Y$44,6,FALSE)),"",VLOOKUP($E760,Lists!$T$4:$Y$44,6,FALSE))</f>
        <v/>
      </c>
    </row>
    <row r="761" spans="1:14" x14ac:dyDescent="0.25">
      <c r="A761" s="12"/>
      <c r="B761" s="18" t="s">
        <v>784</v>
      </c>
      <c r="C761" s="36" t="s">
        <v>1071</v>
      </c>
      <c r="D761" s="14" t="str">
        <f>IF(ISERROR(VLOOKUP($B761,Lists!$R$4:$S$16,2,FALSE)),"",VLOOKUP($B761,Lists!$R$4:$S$16,2,FALSE))</f>
        <v/>
      </c>
      <c r="E761" s="14" t="s">
        <v>805</v>
      </c>
      <c r="F761" s="14" t="s">
        <v>999</v>
      </c>
      <c r="G761" s="25"/>
      <c r="H761" s="25" t="s">
        <v>1117</v>
      </c>
      <c r="I761" s="92" t="str">
        <f>IF(ISERROR(VLOOKUP($B761&amp;" "&amp;$J761,Lists!$AB$4:$AC$16,2,FALSE)),"",VLOOKUP($B761&amp;" "&amp;$J761,Lists!$AB$4:$AC$16,2,FALSE))</f>
        <v/>
      </c>
      <c r="J761" s="25" t="str">
        <f>IF(ISERROR(VLOOKUP($H761,Lists!$L$4:$M$7,2,FALSE)),"",VLOOKUP($H761,Lists!$L$4:$M$7,2,FALSE))</f>
        <v/>
      </c>
      <c r="K761" s="25" t="str">
        <f t="shared" si="12"/>
        <v/>
      </c>
      <c r="L761" s="85" t="str">
        <f>IF(C761="no",VLOOKUP(B761,Lists!$R$4:$Z$17,9, FALSE),"Please enter details here")</f>
        <v>Please enter details here</v>
      </c>
      <c r="M761" s="36" t="str">
        <f>IF(ISERROR(VLOOKUP($E761,Lists!$T$4:$Y$44,5,FALSE)),"",VLOOKUP($E761,Lists!$T$4:$Y$44,5,FALSE))</f>
        <v/>
      </c>
      <c r="N761" s="36" t="str">
        <f>IF(ISERROR(VLOOKUP($E761,Lists!$T$4:$Y$44,6,FALSE)),"",VLOOKUP($E761,Lists!$T$4:$Y$44,6,FALSE))</f>
        <v/>
      </c>
    </row>
    <row r="762" spans="1:14" x14ac:dyDescent="0.25">
      <c r="A762" s="12"/>
      <c r="B762" s="18" t="s">
        <v>784</v>
      </c>
      <c r="C762" s="36" t="s">
        <v>1071</v>
      </c>
      <c r="D762" s="14" t="str">
        <f>IF(ISERROR(VLOOKUP($B762,Lists!$R$4:$S$16,2,FALSE)),"",VLOOKUP($B762,Lists!$R$4:$S$16,2,FALSE))</f>
        <v/>
      </c>
      <c r="E762" s="14" t="s">
        <v>805</v>
      </c>
      <c r="F762" s="14" t="s">
        <v>999</v>
      </c>
      <c r="G762" s="25"/>
      <c r="H762" s="25" t="s">
        <v>1117</v>
      </c>
      <c r="I762" s="92" t="str">
        <f>IF(ISERROR(VLOOKUP($B762&amp;" "&amp;$J762,Lists!$AB$4:$AC$16,2,FALSE)),"",VLOOKUP($B762&amp;" "&amp;$J762,Lists!$AB$4:$AC$16,2,FALSE))</f>
        <v/>
      </c>
      <c r="J762" s="25" t="str">
        <f>IF(ISERROR(VLOOKUP($H762,Lists!$L$4:$M$7,2,FALSE)),"",VLOOKUP($H762,Lists!$L$4:$M$7,2,FALSE))</f>
        <v/>
      </c>
      <c r="K762" s="25" t="str">
        <f t="shared" si="12"/>
        <v/>
      </c>
      <c r="L762" s="85" t="str">
        <f>IF(C762="no",VLOOKUP(B762,Lists!$R$4:$Z$17,9, FALSE),"Please enter details here")</f>
        <v>Please enter details here</v>
      </c>
      <c r="M762" s="36" t="str">
        <f>IF(ISERROR(VLOOKUP($E762,Lists!$T$4:$Y$44,5,FALSE)),"",VLOOKUP($E762,Lists!$T$4:$Y$44,5,FALSE))</f>
        <v/>
      </c>
      <c r="N762" s="36" t="str">
        <f>IF(ISERROR(VLOOKUP($E762,Lists!$T$4:$Y$44,6,FALSE)),"",VLOOKUP($E762,Lists!$T$4:$Y$44,6,FALSE))</f>
        <v/>
      </c>
    </row>
    <row r="763" spans="1:14" x14ac:dyDescent="0.25">
      <c r="A763" s="12"/>
      <c r="B763" s="18" t="s">
        <v>784</v>
      </c>
      <c r="C763" s="36" t="s">
        <v>1071</v>
      </c>
      <c r="D763" s="14" t="str">
        <f>IF(ISERROR(VLOOKUP($B763,Lists!$R$4:$S$16,2,FALSE)),"",VLOOKUP($B763,Lists!$R$4:$S$16,2,FALSE))</f>
        <v/>
      </c>
      <c r="E763" s="14" t="s">
        <v>805</v>
      </c>
      <c r="F763" s="14" t="s">
        <v>999</v>
      </c>
      <c r="G763" s="25"/>
      <c r="H763" s="25" t="s">
        <v>1117</v>
      </c>
      <c r="I763" s="92" t="str">
        <f>IF(ISERROR(VLOOKUP($B763&amp;" "&amp;$J763,Lists!$AB$4:$AC$16,2,FALSE)),"",VLOOKUP($B763&amp;" "&amp;$J763,Lists!$AB$4:$AC$16,2,FALSE))</f>
        <v/>
      </c>
      <c r="J763" s="25" t="str">
        <f>IF(ISERROR(VLOOKUP($H763,Lists!$L$4:$M$7,2,FALSE)),"",VLOOKUP($H763,Lists!$L$4:$M$7,2,FALSE))</f>
        <v/>
      </c>
      <c r="K763" s="25" t="str">
        <f t="shared" si="12"/>
        <v/>
      </c>
      <c r="L763" s="85" t="str">
        <f>IF(C763="no",VLOOKUP(B763,Lists!$R$4:$Z$17,9, FALSE),"Please enter details here")</f>
        <v>Please enter details here</v>
      </c>
      <c r="M763" s="36" t="str">
        <f>IF(ISERROR(VLOOKUP($E763,Lists!$T$4:$Y$44,5,FALSE)),"",VLOOKUP($E763,Lists!$T$4:$Y$44,5,FALSE))</f>
        <v/>
      </c>
      <c r="N763" s="36" t="str">
        <f>IF(ISERROR(VLOOKUP($E763,Lists!$T$4:$Y$44,6,FALSE)),"",VLOOKUP($E763,Lists!$T$4:$Y$44,6,FALSE))</f>
        <v/>
      </c>
    </row>
    <row r="764" spans="1:14" x14ac:dyDescent="0.25">
      <c r="A764" s="12"/>
      <c r="B764" s="18" t="s">
        <v>784</v>
      </c>
      <c r="C764" s="36" t="s">
        <v>1071</v>
      </c>
      <c r="D764" s="14" t="str">
        <f>IF(ISERROR(VLOOKUP($B764,Lists!$R$4:$S$16,2,FALSE)),"",VLOOKUP($B764,Lists!$R$4:$S$16,2,FALSE))</f>
        <v/>
      </c>
      <c r="E764" s="14" t="s">
        <v>805</v>
      </c>
      <c r="F764" s="14" t="s">
        <v>999</v>
      </c>
      <c r="G764" s="25"/>
      <c r="H764" s="25" t="s">
        <v>1117</v>
      </c>
      <c r="I764" s="92" t="str">
        <f>IF(ISERROR(VLOOKUP($B764&amp;" "&amp;$J764,Lists!$AB$4:$AC$16,2,FALSE)),"",VLOOKUP($B764&amp;" "&amp;$J764,Lists!$AB$4:$AC$16,2,FALSE))</f>
        <v/>
      </c>
      <c r="J764" s="25" t="str">
        <f>IF(ISERROR(VLOOKUP($H764,Lists!$L$4:$M$7,2,FALSE)),"",VLOOKUP($H764,Lists!$L$4:$M$7,2,FALSE))</f>
        <v/>
      </c>
      <c r="K764" s="25" t="str">
        <f t="shared" si="12"/>
        <v/>
      </c>
      <c r="L764" s="85" t="str">
        <f>IF(C764="no",VLOOKUP(B764,Lists!$R$4:$Z$17,9, FALSE),"Please enter details here")</f>
        <v>Please enter details here</v>
      </c>
      <c r="M764" s="36" t="str">
        <f>IF(ISERROR(VLOOKUP($E764,Lists!$T$4:$Y$44,5,FALSE)),"",VLOOKUP($E764,Lists!$T$4:$Y$44,5,FALSE))</f>
        <v/>
      </c>
      <c r="N764" s="36" t="str">
        <f>IF(ISERROR(VLOOKUP($E764,Lists!$T$4:$Y$44,6,FALSE)),"",VLOOKUP($E764,Lists!$T$4:$Y$44,6,FALSE))</f>
        <v/>
      </c>
    </row>
    <row r="765" spans="1:14" x14ac:dyDescent="0.25">
      <c r="A765" s="12"/>
      <c r="B765" s="18" t="s">
        <v>784</v>
      </c>
      <c r="C765" s="36" t="s">
        <v>1071</v>
      </c>
      <c r="D765" s="14" t="str">
        <f>IF(ISERROR(VLOOKUP($B765,Lists!$R$4:$S$16,2,FALSE)),"",VLOOKUP($B765,Lists!$R$4:$S$16,2,FALSE))</f>
        <v/>
      </c>
      <c r="E765" s="14" t="s">
        <v>805</v>
      </c>
      <c r="F765" s="14" t="s">
        <v>999</v>
      </c>
      <c r="G765" s="25"/>
      <c r="H765" s="25" t="s">
        <v>1117</v>
      </c>
      <c r="I765" s="92" t="str">
        <f>IF(ISERROR(VLOOKUP($B765&amp;" "&amp;$J765,Lists!$AB$4:$AC$16,2,FALSE)),"",VLOOKUP($B765&amp;" "&amp;$J765,Lists!$AB$4:$AC$16,2,FALSE))</f>
        <v/>
      </c>
      <c r="J765" s="25" t="str">
        <f>IF(ISERROR(VLOOKUP($H765,Lists!$L$4:$M$7,2,FALSE)),"",VLOOKUP($H765,Lists!$L$4:$M$7,2,FALSE))</f>
        <v/>
      </c>
      <c r="K765" s="25" t="str">
        <f t="shared" si="12"/>
        <v/>
      </c>
      <c r="L765" s="85" t="str">
        <f>IF(C765="no",VLOOKUP(B765,Lists!$R$4:$Z$17,9, FALSE),"Please enter details here")</f>
        <v>Please enter details here</v>
      </c>
      <c r="M765" s="36" t="str">
        <f>IF(ISERROR(VLOOKUP($E765,Lists!$T$4:$Y$44,5,FALSE)),"",VLOOKUP($E765,Lists!$T$4:$Y$44,5,FALSE))</f>
        <v/>
      </c>
      <c r="N765" s="36" t="str">
        <f>IF(ISERROR(VLOOKUP($E765,Lists!$T$4:$Y$44,6,FALSE)),"",VLOOKUP($E765,Lists!$T$4:$Y$44,6,FALSE))</f>
        <v/>
      </c>
    </row>
    <row r="766" spans="1:14" x14ac:dyDescent="0.25">
      <c r="A766" s="12"/>
      <c r="B766" s="18" t="s">
        <v>784</v>
      </c>
      <c r="C766" s="36" t="s">
        <v>1071</v>
      </c>
      <c r="D766" s="14" t="str">
        <f>IF(ISERROR(VLOOKUP($B766,Lists!$R$4:$S$16,2,FALSE)),"",VLOOKUP($B766,Lists!$R$4:$S$16,2,FALSE))</f>
        <v/>
      </c>
      <c r="E766" s="14" t="s">
        <v>805</v>
      </c>
      <c r="F766" s="14" t="s">
        <v>999</v>
      </c>
      <c r="G766" s="25"/>
      <c r="H766" s="25" t="s">
        <v>1117</v>
      </c>
      <c r="I766" s="92" t="str">
        <f>IF(ISERROR(VLOOKUP($B766&amp;" "&amp;$J766,Lists!$AB$4:$AC$16,2,FALSE)),"",VLOOKUP($B766&amp;" "&amp;$J766,Lists!$AB$4:$AC$16,2,FALSE))</f>
        <v/>
      </c>
      <c r="J766" s="25" t="str">
        <f>IF(ISERROR(VLOOKUP($H766,Lists!$L$4:$M$7,2,FALSE)),"",VLOOKUP($H766,Lists!$L$4:$M$7,2,FALSE))</f>
        <v/>
      </c>
      <c r="K766" s="25" t="str">
        <f t="shared" si="12"/>
        <v/>
      </c>
      <c r="L766" s="85" t="str">
        <f>IF(C766="no",VLOOKUP(B766,Lists!$R$4:$Z$17,9, FALSE),"Please enter details here")</f>
        <v>Please enter details here</v>
      </c>
      <c r="M766" s="36" t="str">
        <f>IF(ISERROR(VLOOKUP($E766,Lists!$T$4:$Y$44,5,FALSE)),"",VLOOKUP($E766,Lists!$T$4:$Y$44,5,FALSE))</f>
        <v/>
      </c>
      <c r="N766" s="36" t="str">
        <f>IF(ISERROR(VLOOKUP($E766,Lists!$T$4:$Y$44,6,FALSE)),"",VLOOKUP($E766,Lists!$T$4:$Y$44,6,FALSE))</f>
        <v/>
      </c>
    </row>
    <row r="767" spans="1:14" x14ac:dyDescent="0.25">
      <c r="A767" s="12"/>
      <c r="B767" s="18" t="s">
        <v>784</v>
      </c>
      <c r="C767" s="36" t="s">
        <v>1071</v>
      </c>
      <c r="D767" s="14" t="str">
        <f>IF(ISERROR(VLOOKUP($B767,Lists!$R$4:$S$16,2,FALSE)),"",VLOOKUP($B767,Lists!$R$4:$S$16,2,FALSE))</f>
        <v/>
      </c>
      <c r="E767" s="14" t="s">
        <v>805</v>
      </c>
      <c r="F767" s="14" t="s">
        <v>999</v>
      </c>
      <c r="G767" s="25"/>
      <c r="H767" s="25" t="s">
        <v>1117</v>
      </c>
      <c r="I767" s="92" t="str">
        <f>IF(ISERROR(VLOOKUP($B767&amp;" "&amp;$J767,Lists!$AB$4:$AC$16,2,FALSE)),"",VLOOKUP($B767&amp;" "&amp;$J767,Lists!$AB$4:$AC$16,2,FALSE))</f>
        <v/>
      </c>
      <c r="J767" s="25" t="str">
        <f>IF(ISERROR(VLOOKUP($H767,Lists!$L$4:$M$7,2,FALSE)),"",VLOOKUP($H767,Lists!$L$4:$M$7,2,FALSE))</f>
        <v/>
      </c>
      <c r="K767" s="25" t="str">
        <f t="shared" si="12"/>
        <v/>
      </c>
      <c r="L767" s="85" t="str">
        <f>IF(C767="no",VLOOKUP(B767,Lists!$R$4:$Z$17,9, FALSE),"Please enter details here")</f>
        <v>Please enter details here</v>
      </c>
      <c r="M767" s="36" t="str">
        <f>IF(ISERROR(VLOOKUP($E767,Lists!$T$4:$Y$44,5,FALSE)),"",VLOOKUP($E767,Lists!$T$4:$Y$44,5,FALSE))</f>
        <v/>
      </c>
      <c r="N767" s="36" t="str">
        <f>IF(ISERROR(VLOOKUP($E767,Lists!$T$4:$Y$44,6,FALSE)),"",VLOOKUP($E767,Lists!$T$4:$Y$44,6,FALSE))</f>
        <v/>
      </c>
    </row>
    <row r="768" spans="1:14" x14ac:dyDescent="0.25">
      <c r="A768" s="12"/>
      <c r="B768" s="18" t="s">
        <v>784</v>
      </c>
      <c r="C768" s="36" t="s">
        <v>1071</v>
      </c>
      <c r="D768" s="14" t="str">
        <f>IF(ISERROR(VLOOKUP($B768,Lists!$R$4:$S$16,2,FALSE)),"",VLOOKUP($B768,Lists!$R$4:$S$16,2,FALSE))</f>
        <v/>
      </c>
      <c r="E768" s="14" t="s">
        <v>805</v>
      </c>
      <c r="F768" s="14" t="s">
        <v>999</v>
      </c>
      <c r="G768" s="25"/>
      <c r="H768" s="25" t="s">
        <v>1117</v>
      </c>
      <c r="I768" s="92" t="str">
        <f>IF(ISERROR(VLOOKUP($B768&amp;" "&amp;$J768,Lists!$AB$4:$AC$16,2,FALSE)),"",VLOOKUP($B768&amp;" "&amp;$J768,Lists!$AB$4:$AC$16,2,FALSE))</f>
        <v/>
      </c>
      <c r="J768" s="25" t="str">
        <f>IF(ISERROR(VLOOKUP($H768,Lists!$L$4:$M$7,2,FALSE)),"",VLOOKUP($H768,Lists!$L$4:$M$7,2,FALSE))</f>
        <v/>
      </c>
      <c r="K768" s="25" t="str">
        <f t="shared" si="12"/>
        <v/>
      </c>
      <c r="L768" s="85" t="str">
        <f>IF(C768="no",VLOOKUP(B768,Lists!$R$4:$Z$17,9, FALSE),"Please enter details here")</f>
        <v>Please enter details here</v>
      </c>
      <c r="M768" s="36" t="str">
        <f>IF(ISERROR(VLOOKUP($E768,Lists!$T$4:$Y$44,5,FALSE)),"",VLOOKUP($E768,Lists!$T$4:$Y$44,5,FALSE))</f>
        <v/>
      </c>
      <c r="N768" s="36" t="str">
        <f>IF(ISERROR(VLOOKUP($E768,Lists!$T$4:$Y$44,6,FALSE)),"",VLOOKUP($E768,Lists!$T$4:$Y$44,6,FALSE))</f>
        <v/>
      </c>
    </row>
    <row r="769" spans="1:14" x14ac:dyDescent="0.25">
      <c r="A769" s="12"/>
      <c r="B769" s="18" t="s">
        <v>784</v>
      </c>
      <c r="C769" s="36" t="s">
        <v>1071</v>
      </c>
      <c r="D769" s="14" t="str">
        <f>IF(ISERROR(VLOOKUP($B769,Lists!$R$4:$S$16,2,FALSE)),"",VLOOKUP($B769,Lists!$R$4:$S$16,2,FALSE))</f>
        <v/>
      </c>
      <c r="E769" s="14" t="s">
        <v>805</v>
      </c>
      <c r="F769" s="14" t="s">
        <v>999</v>
      </c>
      <c r="G769" s="25"/>
      <c r="H769" s="25" t="s">
        <v>1117</v>
      </c>
      <c r="I769" s="92" t="str">
        <f>IF(ISERROR(VLOOKUP($B769&amp;" "&amp;$J769,Lists!$AB$4:$AC$16,2,FALSE)),"",VLOOKUP($B769&amp;" "&amp;$J769,Lists!$AB$4:$AC$16,2,FALSE))</f>
        <v/>
      </c>
      <c r="J769" s="25" t="str">
        <f>IF(ISERROR(VLOOKUP($H769,Lists!$L$4:$M$7,2,FALSE)),"",VLOOKUP($H769,Lists!$L$4:$M$7,2,FALSE))</f>
        <v/>
      </c>
      <c r="K769" s="25" t="str">
        <f t="shared" si="12"/>
        <v/>
      </c>
      <c r="L769" s="85" t="str">
        <f>IF(C769="no",VLOOKUP(B769,Lists!$R$4:$Z$17,9, FALSE),"Please enter details here")</f>
        <v>Please enter details here</v>
      </c>
      <c r="M769" s="36" t="str">
        <f>IF(ISERROR(VLOOKUP($E769,Lists!$T$4:$Y$44,5,FALSE)),"",VLOOKUP($E769,Lists!$T$4:$Y$44,5,FALSE))</f>
        <v/>
      </c>
      <c r="N769" s="36" t="str">
        <f>IF(ISERROR(VLOOKUP($E769,Lists!$T$4:$Y$44,6,FALSE)),"",VLOOKUP($E769,Lists!$T$4:$Y$44,6,FALSE))</f>
        <v/>
      </c>
    </row>
    <row r="770" spans="1:14" x14ac:dyDescent="0.25">
      <c r="A770" s="12"/>
      <c r="B770" s="18" t="s">
        <v>784</v>
      </c>
      <c r="C770" s="36" t="s">
        <v>1071</v>
      </c>
      <c r="D770" s="14" t="str">
        <f>IF(ISERROR(VLOOKUP($B770,Lists!$R$4:$S$16,2,FALSE)),"",VLOOKUP($B770,Lists!$R$4:$S$16,2,FALSE))</f>
        <v/>
      </c>
      <c r="E770" s="14" t="s">
        <v>805</v>
      </c>
      <c r="F770" s="14" t="s">
        <v>999</v>
      </c>
      <c r="G770" s="25"/>
      <c r="H770" s="25" t="s">
        <v>1117</v>
      </c>
      <c r="I770" s="92" t="str">
        <f>IF(ISERROR(VLOOKUP($B770&amp;" "&amp;$J770,Lists!$AB$4:$AC$16,2,FALSE)),"",VLOOKUP($B770&amp;" "&amp;$J770,Lists!$AB$4:$AC$16,2,FALSE))</f>
        <v/>
      </c>
      <c r="J770" s="25" t="str">
        <f>IF(ISERROR(VLOOKUP($H770,Lists!$L$4:$M$7,2,FALSE)),"",VLOOKUP($H770,Lists!$L$4:$M$7,2,FALSE))</f>
        <v/>
      </c>
      <c r="K770" s="25" t="str">
        <f t="shared" si="12"/>
        <v/>
      </c>
      <c r="L770" s="85" t="str">
        <f>IF(C770="no",VLOOKUP(B770,Lists!$R$4:$Z$17,9, FALSE),"Please enter details here")</f>
        <v>Please enter details here</v>
      </c>
      <c r="M770" s="36" t="str">
        <f>IF(ISERROR(VLOOKUP($E770,Lists!$T$4:$Y$44,5,FALSE)),"",VLOOKUP($E770,Lists!$T$4:$Y$44,5,FALSE))</f>
        <v/>
      </c>
      <c r="N770" s="36" t="str">
        <f>IF(ISERROR(VLOOKUP($E770,Lists!$T$4:$Y$44,6,FALSE)),"",VLOOKUP($E770,Lists!$T$4:$Y$44,6,FALSE))</f>
        <v/>
      </c>
    </row>
    <row r="771" spans="1:14" x14ac:dyDescent="0.25">
      <c r="A771" s="12"/>
      <c r="B771" s="18" t="s">
        <v>784</v>
      </c>
      <c r="C771" s="36" t="s">
        <v>1071</v>
      </c>
      <c r="D771" s="14" t="str">
        <f>IF(ISERROR(VLOOKUP($B771,Lists!$R$4:$S$16,2,FALSE)),"",VLOOKUP($B771,Lists!$R$4:$S$16,2,FALSE))</f>
        <v/>
      </c>
      <c r="E771" s="14" t="s">
        <v>805</v>
      </c>
      <c r="F771" s="14" t="s">
        <v>999</v>
      </c>
      <c r="G771" s="25"/>
      <c r="H771" s="25" t="s">
        <v>1117</v>
      </c>
      <c r="I771" s="92" t="str">
        <f>IF(ISERROR(VLOOKUP($B771&amp;" "&amp;$J771,Lists!$AB$4:$AC$16,2,FALSE)),"",VLOOKUP($B771&amp;" "&amp;$J771,Lists!$AB$4:$AC$16,2,FALSE))</f>
        <v/>
      </c>
      <c r="J771" s="25" t="str">
        <f>IF(ISERROR(VLOOKUP($H771,Lists!$L$4:$M$7,2,FALSE)),"",VLOOKUP($H771,Lists!$L$4:$M$7,2,FALSE))</f>
        <v/>
      </c>
      <c r="K771" s="25" t="str">
        <f t="shared" si="12"/>
        <v/>
      </c>
      <c r="L771" s="85" t="str">
        <f>IF(C771="no",VLOOKUP(B771,Lists!$R$4:$Z$17,9, FALSE),"Please enter details here")</f>
        <v>Please enter details here</v>
      </c>
      <c r="M771" s="36" t="str">
        <f>IF(ISERROR(VLOOKUP($E771,Lists!$T$4:$Y$44,5,FALSE)),"",VLOOKUP($E771,Lists!$T$4:$Y$44,5,FALSE))</f>
        <v/>
      </c>
      <c r="N771" s="36" t="str">
        <f>IF(ISERROR(VLOOKUP($E771,Lists!$T$4:$Y$44,6,FALSE)),"",VLOOKUP($E771,Lists!$T$4:$Y$44,6,FALSE))</f>
        <v/>
      </c>
    </row>
    <row r="772" spans="1:14" x14ac:dyDescent="0.25">
      <c r="A772" s="12"/>
      <c r="B772" s="18" t="s">
        <v>784</v>
      </c>
      <c r="C772" s="36" t="s">
        <v>1071</v>
      </c>
      <c r="D772" s="14" t="str">
        <f>IF(ISERROR(VLOOKUP($B772,Lists!$R$4:$S$16,2,FALSE)),"",VLOOKUP($B772,Lists!$R$4:$S$16,2,FALSE))</f>
        <v/>
      </c>
      <c r="E772" s="14" t="s">
        <v>805</v>
      </c>
      <c r="F772" s="14" t="s">
        <v>999</v>
      </c>
      <c r="G772" s="25"/>
      <c r="H772" s="25" t="s">
        <v>1117</v>
      </c>
      <c r="I772" s="92" t="str">
        <f>IF(ISERROR(VLOOKUP($B772&amp;" "&amp;$J772,Lists!$AB$4:$AC$16,2,FALSE)),"",VLOOKUP($B772&amp;" "&amp;$J772,Lists!$AB$4:$AC$16,2,FALSE))</f>
        <v/>
      </c>
      <c r="J772" s="25" t="str">
        <f>IF(ISERROR(VLOOKUP($H772,Lists!$L$4:$M$7,2,FALSE)),"",VLOOKUP($H772,Lists!$L$4:$M$7,2,FALSE))</f>
        <v/>
      </c>
      <c r="K772" s="25" t="str">
        <f t="shared" si="12"/>
        <v/>
      </c>
      <c r="L772" s="85" t="str">
        <f>IF(C772="no",VLOOKUP(B772,Lists!$R$4:$Z$17,9, FALSE),"Please enter details here")</f>
        <v>Please enter details here</v>
      </c>
      <c r="M772" s="36" t="str">
        <f>IF(ISERROR(VLOOKUP($E772,Lists!$T$4:$Y$44,5,FALSE)),"",VLOOKUP($E772,Lists!$T$4:$Y$44,5,FALSE))</f>
        <v/>
      </c>
      <c r="N772" s="36" t="str">
        <f>IF(ISERROR(VLOOKUP($E772,Lists!$T$4:$Y$44,6,FALSE)),"",VLOOKUP($E772,Lists!$T$4:$Y$44,6,FALSE))</f>
        <v/>
      </c>
    </row>
    <row r="773" spans="1:14" x14ac:dyDescent="0.25">
      <c r="A773" s="12"/>
      <c r="B773" s="18" t="s">
        <v>784</v>
      </c>
      <c r="C773" s="36" t="s">
        <v>1071</v>
      </c>
      <c r="D773" s="14" t="str">
        <f>IF(ISERROR(VLOOKUP($B773,Lists!$R$4:$S$16,2,FALSE)),"",VLOOKUP($B773,Lists!$R$4:$S$16,2,FALSE))</f>
        <v/>
      </c>
      <c r="E773" s="14" t="s">
        <v>805</v>
      </c>
      <c r="F773" s="14" t="s">
        <v>999</v>
      </c>
      <c r="G773" s="25"/>
      <c r="H773" s="25" t="s">
        <v>1117</v>
      </c>
      <c r="I773" s="92" t="str">
        <f>IF(ISERROR(VLOOKUP($B773&amp;" "&amp;$J773,Lists!$AB$4:$AC$16,2,FALSE)),"",VLOOKUP($B773&amp;" "&amp;$J773,Lists!$AB$4:$AC$16,2,FALSE))</f>
        <v/>
      </c>
      <c r="J773" s="25" t="str">
        <f>IF(ISERROR(VLOOKUP($H773,Lists!$L$4:$M$7,2,FALSE)),"",VLOOKUP($H773,Lists!$L$4:$M$7,2,FALSE))</f>
        <v/>
      </c>
      <c r="K773" s="25" t="str">
        <f t="shared" si="12"/>
        <v/>
      </c>
      <c r="L773" s="85" t="str">
        <f>IF(C773="no",VLOOKUP(B773,Lists!$R$4:$Z$17,9, FALSE),"Please enter details here")</f>
        <v>Please enter details here</v>
      </c>
      <c r="M773" s="36" t="str">
        <f>IF(ISERROR(VLOOKUP($E773,Lists!$T$4:$Y$44,5,FALSE)),"",VLOOKUP($E773,Lists!$T$4:$Y$44,5,FALSE))</f>
        <v/>
      </c>
      <c r="N773" s="36" t="str">
        <f>IF(ISERROR(VLOOKUP($E773,Lists!$T$4:$Y$44,6,FALSE)),"",VLOOKUP($E773,Lists!$T$4:$Y$44,6,FALSE))</f>
        <v/>
      </c>
    </row>
    <row r="774" spans="1:14" x14ac:dyDescent="0.25">
      <c r="A774" s="12"/>
      <c r="B774" s="18" t="s">
        <v>784</v>
      </c>
      <c r="C774" s="36" t="s">
        <v>1071</v>
      </c>
      <c r="D774" s="14" t="str">
        <f>IF(ISERROR(VLOOKUP($B774,Lists!$R$4:$S$16,2,FALSE)),"",VLOOKUP($B774,Lists!$R$4:$S$16,2,FALSE))</f>
        <v/>
      </c>
      <c r="E774" s="14" t="s">
        <v>805</v>
      </c>
      <c r="F774" s="14" t="s">
        <v>999</v>
      </c>
      <c r="G774" s="25"/>
      <c r="H774" s="25" t="s">
        <v>1117</v>
      </c>
      <c r="I774" s="92" t="str">
        <f>IF(ISERROR(VLOOKUP($B774&amp;" "&amp;$J774,Lists!$AB$4:$AC$16,2,FALSE)),"",VLOOKUP($B774&amp;" "&amp;$J774,Lists!$AB$4:$AC$16,2,FALSE))</f>
        <v/>
      </c>
      <c r="J774" s="25" t="str">
        <f>IF(ISERROR(VLOOKUP($H774,Lists!$L$4:$M$7,2,FALSE)),"",VLOOKUP($H774,Lists!$L$4:$M$7,2,FALSE))</f>
        <v/>
      </c>
      <c r="K774" s="25" t="str">
        <f t="shared" si="12"/>
        <v/>
      </c>
      <c r="L774" s="85" t="str">
        <f>IF(C774="no",VLOOKUP(B774,Lists!$R$4:$Z$17,9, FALSE),"Please enter details here")</f>
        <v>Please enter details here</v>
      </c>
      <c r="M774" s="36" t="str">
        <f>IF(ISERROR(VLOOKUP($E774,Lists!$T$4:$Y$44,5,FALSE)),"",VLOOKUP($E774,Lists!$T$4:$Y$44,5,FALSE))</f>
        <v/>
      </c>
      <c r="N774" s="36" t="str">
        <f>IF(ISERROR(VLOOKUP($E774,Lists!$T$4:$Y$44,6,FALSE)),"",VLOOKUP($E774,Lists!$T$4:$Y$44,6,FALSE))</f>
        <v/>
      </c>
    </row>
    <row r="775" spans="1:14" x14ac:dyDescent="0.25">
      <c r="A775" s="12"/>
      <c r="B775" s="18" t="s">
        <v>784</v>
      </c>
      <c r="C775" s="36" t="s">
        <v>1071</v>
      </c>
      <c r="D775" s="14" t="str">
        <f>IF(ISERROR(VLOOKUP($B775,Lists!$R$4:$S$16,2,FALSE)),"",VLOOKUP($B775,Lists!$R$4:$S$16,2,FALSE))</f>
        <v/>
      </c>
      <c r="E775" s="14" t="s">
        <v>805</v>
      </c>
      <c r="F775" s="14" t="s">
        <v>999</v>
      </c>
      <c r="G775" s="25"/>
      <c r="H775" s="25" t="s">
        <v>1117</v>
      </c>
      <c r="I775" s="92" t="str">
        <f>IF(ISERROR(VLOOKUP($B775&amp;" "&amp;$J775,Lists!$AB$4:$AC$16,2,FALSE)),"",VLOOKUP($B775&amp;" "&amp;$J775,Lists!$AB$4:$AC$16,2,FALSE))</f>
        <v/>
      </c>
      <c r="J775" s="25" t="str">
        <f>IF(ISERROR(VLOOKUP($H775,Lists!$L$4:$M$7,2,FALSE)),"",VLOOKUP($H775,Lists!$L$4:$M$7,2,FALSE))</f>
        <v/>
      </c>
      <c r="K775" s="25" t="str">
        <f t="shared" si="12"/>
        <v/>
      </c>
      <c r="L775" s="85" t="str">
        <f>IF(C775="no",VLOOKUP(B775,Lists!$R$4:$Z$17,9, FALSE),"Please enter details here")</f>
        <v>Please enter details here</v>
      </c>
      <c r="M775" s="36" t="str">
        <f>IF(ISERROR(VLOOKUP($E775,Lists!$T$4:$Y$44,5,FALSE)),"",VLOOKUP($E775,Lists!$T$4:$Y$44,5,FALSE))</f>
        <v/>
      </c>
      <c r="N775" s="36" t="str">
        <f>IF(ISERROR(VLOOKUP($E775,Lists!$T$4:$Y$44,6,FALSE)),"",VLOOKUP($E775,Lists!$T$4:$Y$44,6,FALSE))</f>
        <v/>
      </c>
    </row>
    <row r="776" spans="1:14" x14ac:dyDescent="0.25">
      <c r="A776" s="12"/>
      <c r="B776" s="18" t="s">
        <v>784</v>
      </c>
      <c r="C776" s="36" t="s">
        <v>1071</v>
      </c>
      <c r="D776" s="14" t="str">
        <f>IF(ISERROR(VLOOKUP($B776,Lists!$R$4:$S$16,2,FALSE)),"",VLOOKUP($B776,Lists!$R$4:$S$16,2,FALSE))</f>
        <v/>
      </c>
      <c r="E776" s="14" t="s">
        <v>805</v>
      </c>
      <c r="F776" s="14" t="s">
        <v>999</v>
      </c>
      <c r="G776" s="25"/>
      <c r="H776" s="25" t="s">
        <v>1117</v>
      </c>
      <c r="I776" s="92" t="str">
        <f>IF(ISERROR(VLOOKUP($B776&amp;" "&amp;$J776,Lists!$AB$4:$AC$16,2,FALSE)),"",VLOOKUP($B776&amp;" "&amp;$J776,Lists!$AB$4:$AC$16,2,FALSE))</f>
        <v/>
      </c>
      <c r="J776" s="25" t="str">
        <f>IF(ISERROR(VLOOKUP($H776,Lists!$L$4:$M$7,2,FALSE)),"",VLOOKUP($H776,Lists!$L$4:$M$7,2,FALSE))</f>
        <v/>
      </c>
      <c r="K776" s="25" t="str">
        <f t="shared" ref="K776:K839" si="13">IF(ISERROR(G776*I776),"",G776*I776)</f>
        <v/>
      </c>
      <c r="L776" s="85" t="str">
        <f>IF(C776="no",VLOOKUP(B776,Lists!$R$4:$Z$17,9, FALSE),"Please enter details here")</f>
        <v>Please enter details here</v>
      </c>
      <c r="M776" s="36" t="str">
        <f>IF(ISERROR(VLOOKUP($E776,Lists!$T$4:$Y$44,5,FALSE)),"",VLOOKUP($E776,Lists!$T$4:$Y$44,5,FALSE))</f>
        <v/>
      </c>
      <c r="N776" s="36" t="str">
        <f>IF(ISERROR(VLOOKUP($E776,Lists!$T$4:$Y$44,6,FALSE)),"",VLOOKUP($E776,Lists!$T$4:$Y$44,6,FALSE))</f>
        <v/>
      </c>
    </row>
    <row r="777" spans="1:14" x14ac:dyDescent="0.25">
      <c r="A777" s="12"/>
      <c r="B777" s="18" t="s">
        <v>784</v>
      </c>
      <c r="C777" s="36" t="s">
        <v>1071</v>
      </c>
      <c r="D777" s="14" t="str">
        <f>IF(ISERROR(VLOOKUP($B777,Lists!$R$4:$S$16,2,FALSE)),"",VLOOKUP($B777,Lists!$R$4:$S$16,2,FALSE))</f>
        <v/>
      </c>
      <c r="E777" s="14" t="s">
        <v>805</v>
      </c>
      <c r="F777" s="14" t="s">
        <v>999</v>
      </c>
      <c r="G777" s="25"/>
      <c r="H777" s="25" t="s">
        <v>1117</v>
      </c>
      <c r="I777" s="92" t="str">
        <f>IF(ISERROR(VLOOKUP($B777&amp;" "&amp;$J777,Lists!$AB$4:$AC$16,2,FALSE)),"",VLOOKUP($B777&amp;" "&amp;$J777,Lists!$AB$4:$AC$16,2,FALSE))</f>
        <v/>
      </c>
      <c r="J777" s="25" t="str">
        <f>IF(ISERROR(VLOOKUP($H777,Lists!$L$4:$M$7,2,FALSE)),"",VLOOKUP($H777,Lists!$L$4:$M$7,2,FALSE))</f>
        <v/>
      </c>
      <c r="K777" s="25" t="str">
        <f t="shared" si="13"/>
        <v/>
      </c>
      <c r="L777" s="85" t="str">
        <f>IF(C777="no",VLOOKUP(B777,Lists!$R$4:$Z$17,9, FALSE),"Please enter details here")</f>
        <v>Please enter details here</v>
      </c>
      <c r="M777" s="36" t="str">
        <f>IF(ISERROR(VLOOKUP($E777,Lists!$T$4:$Y$44,5,FALSE)),"",VLOOKUP($E777,Lists!$T$4:$Y$44,5,FALSE))</f>
        <v/>
      </c>
      <c r="N777" s="36" t="str">
        <f>IF(ISERROR(VLOOKUP($E777,Lists!$T$4:$Y$44,6,FALSE)),"",VLOOKUP($E777,Lists!$T$4:$Y$44,6,FALSE))</f>
        <v/>
      </c>
    </row>
    <row r="778" spans="1:14" x14ac:dyDescent="0.25">
      <c r="A778" s="12"/>
      <c r="B778" s="18" t="s">
        <v>784</v>
      </c>
      <c r="C778" s="36" t="s">
        <v>1071</v>
      </c>
      <c r="D778" s="14" t="str">
        <f>IF(ISERROR(VLOOKUP($B778,Lists!$R$4:$S$16,2,FALSE)),"",VLOOKUP($B778,Lists!$R$4:$S$16,2,FALSE))</f>
        <v/>
      </c>
      <c r="E778" s="14" t="s">
        <v>805</v>
      </c>
      <c r="F778" s="14" t="s">
        <v>999</v>
      </c>
      <c r="G778" s="25"/>
      <c r="H778" s="25" t="s">
        <v>1117</v>
      </c>
      <c r="I778" s="92" t="str">
        <f>IF(ISERROR(VLOOKUP($B778&amp;" "&amp;$J778,Lists!$AB$4:$AC$16,2,FALSE)),"",VLOOKUP($B778&amp;" "&amp;$J778,Lists!$AB$4:$AC$16,2,FALSE))</f>
        <v/>
      </c>
      <c r="J778" s="25" t="str">
        <f>IF(ISERROR(VLOOKUP($H778,Lists!$L$4:$M$7,2,FALSE)),"",VLOOKUP($H778,Lists!$L$4:$M$7,2,FALSE))</f>
        <v/>
      </c>
      <c r="K778" s="25" t="str">
        <f t="shared" si="13"/>
        <v/>
      </c>
      <c r="L778" s="85" t="str">
        <f>IF(C778="no",VLOOKUP(B778,Lists!$R$4:$Z$17,9, FALSE),"Please enter details here")</f>
        <v>Please enter details here</v>
      </c>
      <c r="M778" s="36" t="str">
        <f>IF(ISERROR(VLOOKUP($E778,Lists!$T$4:$Y$44,5,FALSE)),"",VLOOKUP($E778,Lists!$T$4:$Y$44,5,FALSE))</f>
        <v/>
      </c>
      <c r="N778" s="36" t="str">
        <f>IF(ISERROR(VLOOKUP($E778,Lists!$T$4:$Y$44,6,FALSE)),"",VLOOKUP($E778,Lists!$T$4:$Y$44,6,FALSE))</f>
        <v/>
      </c>
    </row>
    <row r="779" spans="1:14" x14ac:dyDescent="0.25">
      <c r="A779" s="12"/>
      <c r="B779" s="18" t="s">
        <v>784</v>
      </c>
      <c r="C779" s="36" t="s">
        <v>1071</v>
      </c>
      <c r="D779" s="14" t="str">
        <f>IF(ISERROR(VLOOKUP($B779,Lists!$R$4:$S$16,2,FALSE)),"",VLOOKUP($B779,Lists!$R$4:$S$16,2,FALSE))</f>
        <v/>
      </c>
      <c r="E779" s="14" t="s">
        <v>805</v>
      </c>
      <c r="F779" s="14" t="s">
        <v>999</v>
      </c>
      <c r="G779" s="25"/>
      <c r="H779" s="25" t="s">
        <v>1117</v>
      </c>
      <c r="I779" s="92" t="str">
        <f>IF(ISERROR(VLOOKUP($B779&amp;" "&amp;$J779,Lists!$AB$4:$AC$16,2,FALSE)),"",VLOOKUP($B779&amp;" "&amp;$J779,Lists!$AB$4:$AC$16,2,FALSE))</f>
        <v/>
      </c>
      <c r="J779" s="25" t="str">
        <f>IF(ISERROR(VLOOKUP($H779,Lists!$L$4:$M$7,2,FALSE)),"",VLOOKUP($H779,Lists!$L$4:$M$7,2,FALSE))</f>
        <v/>
      </c>
      <c r="K779" s="25" t="str">
        <f t="shared" si="13"/>
        <v/>
      </c>
      <c r="L779" s="85" t="str">
        <f>IF(C779="no",VLOOKUP(B779,Lists!$R$4:$Z$17,9, FALSE),"Please enter details here")</f>
        <v>Please enter details here</v>
      </c>
      <c r="M779" s="36" t="str">
        <f>IF(ISERROR(VLOOKUP($E779,Lists!$T$4:$Y$44,5,FALSE)),"",VLOOKUP($E779,Lists!$T$4:$Y$44,5,FALSE))</f>
        <v/>
      </c>
      <c r="N779" s="36" t="str">
        <f>IF(ISERROR(VLOOKUP($E779,Lists!$T$4:$Y$44,6,FALSE)),"",VLOOKUP($E779,Lists!$T$4:$Y$44,6,FALSE))</f>
        <v/>
      </c>
    </row>
    <row r="780" spans="1:14" x14ac:dyDescent="0.25">
      <c r="A780" s="12"/>
      <c r="B780" s="18" t="s">
        <v>784</v>
      </c>
      <c r="C780" s="36" t="s">
        <v>1071</v>
      </c>
      <c r="D780" s="14" t="str">
        <f>IF(ISERROR(VLOOKUP($B780,Lists!$R$4:$S$16,2,FALSE)),"",VLOOKUP($B780,Lists!$R$4:$S$16,2,FALSE))</f>
        <v/>
      </c>
      <c r="E780" s="14" t="s">
        <v>805</v>
      </c>
      <c r="F780" s="14" t="s">
        <v>999</v>
      </c>
      <c r="G780" s="25"/>
      <c r="H780" s="25" t="s">
        <v>1117</v>
      </c>
      <c r="I780" s="92" t="str">
        <f>IF(ISERROR(VLOOKUP($B780&amp;" "&amp;$J780,Lists!$AB$4:$AC$16,2,FALSE)),"",VLOOKUP($B780&amp;" "&amp;$J780,Lists!$AB$4:$AC$16,2,FALSE))</f>
        <v/>
      </c>
      <c r="J780" s="25" t="str">
        <f>IF(ISERROR(VLOOKUP($H780,Lists!$L$4:$M$7,2,FALSE)),"",VLOOKUP($H780,Lists!$L$4:$M$7,2,FALSE))</f>
        <v/>
      </c>
      <c r="K780" s="25" t="str">
        <f t="shared" si="13"/>
        <v/>
      </c>
      <c r="L780" s="85" t="str">
        <f>IF(C780="no",VLOOKUP(B780,Lists!$R$4:$Z$17,9, FALSE),"Please enter details here")</f>
        <v>Please enter details here</v>
      </c>
      <c r="M780" s="36" t="str">
        <f>IF(ISERROR(VLOOKUP($E780,Lists!$T$4:$Y$44,5,FALSE)),"",VLOOKUP($E780,Lists!$T$4:$Y$44,5,FALSE))</f>
        <v/>
      </c>
      <c r="N780" s="36" t="str">
        <f>IF(ISERROR(VLOOKUP($E780,Lists!$T$4:$Y$44,6,FALSE)),"",VLOOKUP($E780,Lists!$T$4:$Y$44,6,FALSE))</f>
        <v/>
      </c>
    </row>
    <row r="781" spans="1:14" x14ac:dyDescent="0.25">
      <c r="A781" s="12"/>
      <c r="B781" s="18" t="s">
        <v>784</v>
      </c>
      <c r="C781" s="36" t="s">
        <v>1071</v>
      </c>
      <c r="D781" s="14" t="str">
        <f>IF(ISERROR(VLOOKUP($B781,Lists!$R$4:$S$16,2,FALSE)),"",VLOOKUP($B781,Lists!$R$4:$S$16,2,FALSE))</f>
        <v/>
      </c>
      <c r="E781" s="14" t="s">
        <v>805</v>
      </c>
      <c r="F781" s="14" t="s">
        <v>999</v>
      </c>
      <c r="G781" s="25"/>
      <c r="H781" s="25" t="s">
        <v>1117</v>
      </c>
      <c r="I781" s="92" t="str">
        <f>IF(ISERROR(VLOOKUP($B781&amp;" "&amp;$J781,Lists!$AB$4:$AC$16,2,FALSE)),"",VLOOKUP($B781&amp;" "&amp;$J781,Lists!$AB$4:$AC$16,2,FALSE))</f>
        <v/>
      </c>
      <c r="J781" s="25" t="str">
        <f>IF(ISERROR(VLOOKUP($H781,Lists!$L$4:$M$7,2,FALSE)),"",VLOOKUP($H781,Lists!$L$4:$M$7,2,FALSE))</f>
        <v/>
      </c>
      <c r="K781" s="25" t="str">
        <f t="shared" si="13"/>
        <v/>
      </c>
      <c r="L781" s="85" t="str">
        <f>IF(C781="no",VLOOKUP(B781,Lists!$R$4:$Z$17,9, FALSE),"Please enter details here")</f>
        <v>Please enter details here</v>
      </c>
      <c r="M781" s="36" t="str">
        <f>IF(ISERROR(VLOOKUP($E781,Lists!$T$4:$Y$44,5,FALSE)),"",VLOOKUP($E781,Lists!$T$4:$Y$44,5,FALSE))</f>
        <v/>
      </c>
      <c r="N781" s="36" t="str">
        <f>IF(ISERROR(VLOOKUP($E781,Lists!$T$4:$Y$44,6,FALSE)),"",VLOOKUP($E781,Lists!$T$4:$Y$44,6,FALSE))</f>
        <v/>
      </c>
    </row>
    <row r="782" spans="1:14" x14ac:dyDescent="0.25">
      <c r="A782" s="12"/>
      <c r="B782" s="18" t="s">
        <v>784</v>
      </c>
      <c r="C782" s="36" t="s">
        <v>1071</v>
      </c>
      <c r="D782" s="14" t="str">
        <f>IF(ISERROR(VLOOKUP($B782,Lists!$R$4:$S$16,2,FALSE)),"",VLOOKUP($B782,Lists!$R$4:$S$16,2,FALSE))</f>
        <v/>
      </c>
      <c r="E782" s="14" t="s">
        <v>805</v>
      </c>
      <c r="F782" s="14" t="s">
        <v>999</v>
      </c>
      <c r="G782" s="25"/>
      <c r="H782" s="25" t="s">
        <v>1117</v>
      </c>
      <c r="I782" s="92" t="str">
        <f>IF(ISERROR(VLOOKUP($B782&amp;" "&amp;$J782,Lists!$AB$4:$AC$16,2,FALSE)),"",VLOOKUP($B782&amp;" "&amp;$J782,Lists!$AB$4:$AC$16,2,FALSE))</f>
        <v/>
      </c>
      <c r="J782" s="25" t="str">
        <f>IF(ISERROR(VLOOKUP($H782,Lists!$L$4:$M$7,2,FALSE)),"",VLOOKUP($H782,Lists!$L$4:$M$7,2,FALSE))</f>
        <v/>
      </c>
      <c r="K782" s="25" t="str">
        <f t="shared" si="13"/>
        <v/>
      </c>
      <c r="L782" s="85" t="str">
        <f>IF(C782="no",VLOOKUP(B782,Lists!$R$4:$Z$17,9, FALSE),"Please enter details here")</f>
        <v>Please enter details here</v>
      </c>
      <c r="M782" s="36" t="str">
        <f>IF(ISERROR(VLOOKUP($E782,Lists!$T$4:$Y$44,5,FALSE)),"",VLOOKUP($E782,Lists!$T$4:$Y$44,5,FALSE))</f>
        <v/>
      </c>
      <c r="N782" s="36" t="str">
        <f>IF(ISERROR(VLOOKUP($E782,Lists!$T$4:$Y$44,6,FALSE)),"",VLOOKUP($E782,Lists!$T$4:$Y$44,6,FALSE))</f>
        <v/>
      </c>
    </row>
    <row r="783" spans="1:14" x14ac:dyDescent="0.25">
      <c r="A783" s="12"/>
      <c r="B783" s="18" t="s">
        <v>784</v>
      </c>
      <c r="C783" s="36" t="s">
        <v>1071</v>
      </c>
      <c r="D783" s="14" t="str">
        <f>IF(ISERROR(VLOOKUP($B783,Lists!$R$4:$S$16,2,FALSE)),"",VLOOKUP($B783,Lists!$R$4:$S$16,2,FALSE))</f>
        <v/>
      </c>
      <c r="E783" s="14" t="s">
        <v>805</v>
      </c>
      <c r="F783" s="14" t="s">
        <v>999</v>
      </c>
      <c r="G783" s="25"/>
      <c r="H783" s="25" t="s">
        <v>1117</v>
      </c>
      <c r="I783" s="92" t="str">
        <f>IF(ISERROR(VLOOKUP($B783&amp;" "&amp;$J783,Lists!$AB$4:$AC$16,2,FALSE)),"",VLOOKUP($B783&amp;" "&amp;$J783,Lists!$AB$4:$AC$16,2,FALSE))</f>
        <v/>
      </c>
      <c r="J783" s="25" t="str">
        <f>IF(ISERROR(VLOOKUP($H783,Lists!$L$4:$M$7,2,FALSE)),"",VLOOKUP($H783,Lists!$L$4:$M$7,2,FALSE))</f>
        <v/>
      </c>
      <c r="K783" s="25" t="str">
        <f t="shared" si="13"/>
        <v/>
      </c>
      <c r="L783" s="85" t="str">
        <f>IF(C783="no",VLOOKUP(B783,Lists!$R$4:$Z$17,9, FALSE),"Please enter details here")</f>
        <v>Please enter details here</v>
      </c>
      <c r="M783" s="36" t="str">
        <f>IF(ISERROR(VLOOKUP($E783,Lists!$T$4:$Y$44,5,FALSE)),"",VLOOKUP($E783,Lists!$T$4:$Y$44,5,FALSE))</f>
        <v/>
      </c>
      <c r="N783" s="36" t="str">
        <f>IF(ISERROR(VLOOKUP($E783,Lists!$T$4:$Y$44,6,FALSE)),"",VLOOKUP($E783,Lists!$T$4:$Y$44,6,FALSE))</f>
        <v/>
      </c>
    </row>
    <row r="784" spans="1:14" x14ac:dyDescent="0.25">
      <c r="A784" s="12"/>
      <c r="B784" s="18" t="s">
        <v>784</v>
      </c>
      <c r="C784" s="36" t="s">
        <v>1071</v>
      </c>
      <c r="D784" s="14" t="str">
        <f>IF(ISERROR(VLOOKUP($B784,Lists!$R$4:$S$16,2,FALSE)),"",VLOOKUP($B784,Lists!$R$4:$S$16,2,FALSE))</f>
        <v/>
      </c>
      <c r="E784" s="14" t="s">
        <v>805</v>
      </c>
      <c r="F784" s="14" t="s">
        <v>999</v>
      </c>
      <c r="G784" s="25"/>
      <c r="H784" s="25" t="s">
        <v>1117</v>
      </c>
      <c r="I784" s="92" t="str">
        <f>IF(ISERROR(VLOOKUP($B784&amp;" "&amp;$J784,Lists!$AB$4:$AC$16,2,FALSE)),"",VLOOKUP($B784&amp;" "&amp;$J784,Lists!$AB$4:$AC$16,2,FALSE))</f>
        <v/>
      </c>
      <c r="J784" s="25" t="str">
        <f>IF(ISERROR(VLOOKUP($H784,Lists!$L$4:$M$7,2,FALSE)),"",VLOOKUP($H784,Lists!$L$4:$M$7,2,FALSE))</f>
        <v/>
      </c>
      <c r="K784" s="25" t="str">
        <f t="shared" si="13"/>
        <v/>
      </c>
      <c r="L784" s="85" t="str">
        <f>IF(C784="no",VLOOKUP(B784,Lists!$R$4:$Z$17,9, FALSE),"Please enter details here")</f>
        <v>Please enter details here</v>
      </c>
      <c r="M784" s="36" t="str">
        <f>IF(ISERROR(VLOOKUP($E784,Lists!$T$4:$Y$44,5,FALSE)),"",VLOOKUP($E784,Lists!$T$4:$Y$44,5,FALSE))</f>
        <v/>
      </c>
      <c r="N784" s="36" t="str">
        <f>IF(ISERROR(VLOOKUP($E784,Lists!$T$4:$Y$44,6,FALSE)),"",VLOOKUP($E784,Lists!$T$4:$Y$44,6,FALSE))</f>
        <v/>
      </c>
    </row>
    <row r="785" spans="1:14" x14ac:dyDescent="0.25">
      <c r="A785" s="12"/>
      <c r="B785" s="18" t="s">
        <v>784</v>
      </c>
      <c r="C785" s="36" t="s">
        <v>1071</v>
      </c>
      <c r="D785" s="14" t="str">
        <f>IF(ISERROR(VLOOKUP($B785,Lists!$R$4:$S$16,2,FALSE)),"",VLOOKUP($B785,Lists!$R$4:$S$16,2,FALSE))</f>
        <v/>
      </c>
      <c r="E785" s="14" t="s">
        <v>805</v>
      </c>
      <c r="F785" s="14" t="s">
        <v>999</v>
      </c>
      <c r="G785" s="25"/>
      <c r="H785" s="25" t="s">
        <v>1117</v>
      </c>
      <c r="I785" s="92" t="str">
        <f>IF(ISERROR(VLOOKUP($B785&amp;" "&amp;$J785,Lists!$AB$4:$AC$16,2,FALSE)),"",VLOOKUP($B785&amp;" "&amp;$J785,Lists!$AB$4:$AC$16,2,FALSE))</f>
        <v/>
      </c>
      <c r="J785" s="25" t="str">
        <f>IF(ISERROR(VLOOKUP($H785,Lists!$L$4:$M$7,2,FALSE)),"",VLOOKUP($H785,Lists!$L$4:$M$7,2,FALSE))</f>
        <v/>
      </c>
      <c r="K785" s="25" t="str">
        <f t="shared" si="13"/>
        <v/>
      </c>
      <c r="L785" s="85" t="str">
        <f>IF(C785="no",VLOOKUP(B785,Lists!$R$4:$Z$17,9, FALSE),"Please enter details here")</f>
        <v>Please enter details here</v>
      </c>
      <c r="M785" s="36" t="str">
        <f>IF(ISERROR(VLOOKUP($E785,Lists!$T$4:$Y$44,5,FALSE)),"",VLOOKUP($E785,Lists!$T$4:$Y$44,5,FALSE))</f>
        <v/>
      </c>
      <c r="N785" s="36" t="str">
        <f>IF(ISERROR(VLOOKUP($E785,Lists!$T$4:$Y$44,6,FALSE)),"",VLOOKUP($E785,Lists!$T$4:$Y$44,6,FALSE))</f>
        <v/>
      </c>
    </row>
    <row r="786" spans="1:14" x14ac:dyDescent="0.25">
      <c r="A786" s="12"/>
      <c r="B786" s="18" t="s">
        <v>784</v>
      </c>
      <c r="C786" s="36" t="s">
        <v>1071</v>
      </c>
      <c r="D786" s="14" t="str">
        <f>IF(ISERROR(VLOOKUP($B786,Lists!$R$4:$S$16,2,FALSE)),"",VLOOKUP($B786,Lists!$R$4:$S$16,2,FALSE))</f>
        <v/>
      </c>
      <c r="E786" s="14" t="s">
        <v>805</v>
      </c>
      <c r="F786" s="14" t="s">
        <v>999</v>
      </c>
      <c r="G786" s="25"/>
      <c r="H786" s="25" t="s">
        <v>1117</v>
      </c>
      <c r="I786" s="92" t="str">
        <f>IF(ISERROR(VLOOKUP($B786&amp;" "&amp;$J786,Lists!$AB$4:$AC$16,2,FALSE)),"",VLOOKUP($B786&amp;" "&amp;$J786,Lists!$AB$4:$AC$16,2,FALSE))</f>
        <v/>
      </c>
      <c r="J786" s="25" t="str">
        <f>IF(ISERROR(VLOOKUP($H786,Lists!$L$4:$M$7,2,FALSE)),"",VLOOKUP($H786,Lists!$L$4:$M$7,2,FALSE))</f>
        <v/>
      </c>
      <c r="K786" s="25" t="str">
        <f t="shared" si="13"/>
        <v/>
      </c>
      <c r="L786" s="85" t="str">
        <f>IF(C786="no",VLOOKUP(B786,Lists!$R$4:$Z$17,9, FALSE),"Please enter details here")</f>
        <v>Please enter details here</v>
      </c>
      <c r="M786" s="36" t="str">
        <f>IF(ISERROR(VLOOKUP($E786,Lists!$T$4:$Y$44,5,FALSE)),"",VLOOKUP($E786,Lists!$T$4:$Y$44,5,FALSE))</f>
        <v/>
      </c>
      <c r="N786" s="36" t="str">
        <f>IF(ISERROR(VLOOKUP($E786,Lists!$T$4:$Y$44,6,FALSE)),"",VLOOKUP($E786,Lists!$T$4:$Y$44,6,FALSE))</f>
        <v/>
      </c>
    </row>
    <row r="787" spans="1:14" x14ac:dyDescent="0.25">
      <c r="A787" s="12"/>
      <c r="B787" s="18" t="s">
        <v>784</v>
      </c>
      <c r="C787" s="36" t="s">
        <v>1071</v>
      </c>
      <c r="D787" s="14" t="str">
        <f>IF(ISERROR(VLOOKUP($B787,Lists!$R$4:$S$16,2,FALSE)),"",VLOOKUP($B787,Lists!$R$4:$S$16,2,FALSE))</f>
        <v/>
      </c>
      <c r="E787" s="14" t="s">
        <v>805</v>
      </c>
      <c r="F787" s="14" t="s">
        <v>999</v>
      </c>
      <c r="G787" s="25"/>
      <c r="H787" s="25" t="s">
        <v>1117</v>
      </c>
      <c r="I787" s="92" t="str">
        <f>IF(ISERROR(VLOOKUP($B787&amp;" "&amp;$J787,Lists!$AB$4:$AC$16,2,FALSE)),"",VLOOKUP($B787&amp;" "&amp;$J787,Lists!$AB$4:$AC$16,2,FALSE))</f>
        <v/>
      </c>
      <c r="J787" s="25" t="str">
        <f>IF(ISERROR(VLOOKUP($H787,Lists!$L$4:$M$7,2,FALSE)),"",VLOOKUP($H787,Lists!$L$4:$M$7,2,FALSE))</f>
        <v/>
      </c>
      <c r="K787" s="25" t="str">
        <f t="shared" si="13"/>
        <v/>
      </c>
      <c r="L787" s="85" t="str">
        <f>IF(C787="no",VLOOKUP(B787,Lists!$R$4:$Z$17,9, FALSE),"Please enter details here")</f>
        <v>Please enter details here</v>
      </c>
      <c r="M787" s="36" t="str">
        <f>IF(ISERROR(VLOOKUP($E787,Lists!$T$4:$Y$44,5,FALSE)),"",VLOOKUP($E787,Lists!$T$4:$Y$44,5,FALSE))</f>
        <v/>
      </c>
      <c r="N787" s="36" t="str">
        <f>IF(ISERROR(VLOOKUP($E787,Lists!$T$4:$Y$44,6,FALSE)),"",VLOOKUP($E787,Lists!$T$4:$Y$44,6,FALSE))</f>
        <v/>
      </c>
    </row>
    <row r="788" spans="1:14" x14ac:dyDescent="0.25">
      <c r="A788" s="12"/>
      <c r="B788" s="18" t="s">
        <v>784</v>
      </c>
      <c r="C788" s="36" t="s">
        <v>1071</v>
      </c>
      <c r="D788" s="14" t="str">
        <f>IF(ISERROR(VLOOKUP($B788,Lists!$R$4:$S$16,2,FALSE)),"",VLOOKUP($B788,Lists!$R$4:$S$16,2,FALSE))</f>
        <v/>
      </c>
      <c r="E788" s="14" t="s">
        <v>805</v>
      </c>
      <c r="F788" s="14" t="s">
        <v>999</v>
      </c>
      <c r="G788" s="25"/>
      <c r="H788" s="25" t="s">
        <v>1117</v>
      </c>
      <c r="I788" s="92" t="str">
        <f>IF(ISERROR(VLOOKUP($B788&amp;" "&amp;$J788,Lists!$AB$4:$AC$16,2,FALSE)),"",VLOOKUP($B788&amp;" "&amp;$J788,Lists!$AB$4:$AC$16,2,FALSE))</f>
        <v/>
      </c>
      <c r="J788" s="25" t="str">
        <f>IF(ISERROR(VLOOKUP($H788,Lists!$L$4:$M$7,2,FALSE)),"",VLOOKUP($H788,Lists!$L$4:$M$7,2,FALSE))</f>
        <v/>
      </c>
      <c r="K788" s="25" t="str">
        <f t="shared" si="13"/>
        <v/>
      </c>
      <c r="L788" s="85" t="str">
        <f>IF(C788="no",VLOOKUP(B788,Lists!$R$4:$Z$17,9, FALSE),"Please enter details here")</f>
        <v>Please enter details here</v>
      </c>
      <c r="M788" s="36" t="str">
        <f>IF(ISERROR(VLOOKUP($E788,Lists!$T$4:$Y$44,5,FALSE)),"",VLOOKUP($E788,Lists!$T$4:$Y$44,5,FALSE))</f>
        <v/>
      </c>
      <c r="N788" s="36" t="str">
        <f>IF(ISERROR(VLOOKUP($E788,Lists!$T$4:$Y$44,6,FALSE)),"",VLOOKUP($E788,Lists!$T$4:$Y$44,6,FALSE))</f>
        <v/>
      </c>
    </row>
    <row r="789" spans="1:14" x14ac:dyDescent="0.25">
      <c r="A789" s="12"/>
      <c r="B789" s="18" t="s">
        <v>784</v>
      </c>
      <c r="C789" s="36" t="s">
        <v>1071</v>
      </c>
      <c r="D789" s="14" t="str">
        <f>IF(ISERROR(VLOOKUP($B789,Lists!$R$4:$S$16,2,FALSE)),"",VLOOKUP($B789,Lists!$R$4:$S$16,2,FALSE))</f>
        <v/>
      </c>
      <c r="E789" s="14" t="s">
        <v>805</v>
      </c>
      <c r="F789" s="14" t="s">
        <v>999</v>
      </c>
      <c r="G789" s="25"/>
      <c r="H789" s="25" t="s">
        <v>1117</v>
      </c>
      <c r="I789" s="92" t="str">
        <f>IF(ISERROR(VLOOKUP($B789&amp;" "&amp;$J789,Lists!$AB$4:$AC$16,2,FALSE)),"",VLOOKUP($B789&amp;" "&amp;$J789,Lists!$AB$4:$AC$16,2,FALSE))</f>
        <v/>
      </c>
      <c r="J789" s="25" t="str">
        <f>IF(ISERROR(VLOOKUP($H789,Lists!$L$4:$M$7,2,FALSE)),"",VLOOKUP($H789,Lists!$L$4:$M$7,2,FALSE))</f>
        <v/>
      </c>
      <c r="K789" s="25" t="str">
        <f t="shared" si="13"/>
        <v/>
      </c>
      <c r="L789" s="85" t="str">
        <f>IF(C789="no",VLOOKUP(B789,Lists!$R$4:$Z$17,9, FALSE),"Please enter details here")</f>
        <v>Please enter details here</v>
      </c>
      <c r="M789" s="36" t="str">
        <f>IF(ISERROR(VLOOKUP($E789,Lists!$T$4:$Y$44,5,FALSE)),"",VLOOKUP($E789,Lists!$T$4:$Y$44,5,FALSE))</f>
        <v/>
      </c>
      <c r="N789" s="36" t="str">
        <f>IF(ISERROR(VLOOKUP($E789,Lists!$T$4:$Y$44,6,FALSE)),"",VLOOKUP($E789,Lists!$T$4:$Y$44,6,FALSE))</f>
        <v/>
      </c>
    </row>
    <row r="790" spans="1:14" x14ac:dyDescent="0.25">
      <c r="A790" s="12"/>
      <c r="B790" s="18" t="s">
        <v>784</v>
      </c>
      <c r="C790" s="36" t="s">
        <v>1071</v>
      </c>
      <c r="D790" s="14" t="str">
        <f>IF(ISERROR(VLOOKUP($B790,Lists!$R$4:$S$16,2,FALSE)),"",VLOOKUP($B790,Lists!$R$4:$S$16,2,FALSE))</f>
        <v/>
      </c>
      <c r="E790" s="14" t="s">
        <v>805</v>
      </c>
      <c r="F790" s="14" t="s">
        <v>999</v>
      </c>
      <c r="G790" s="25"/>
      <c r="H790" s="25" t="s">
        <v>1117</v>
      </c>
      <c r="I790" s="92" t="str">
        <f>IF(ISERROR(VLOOKUP($B790&amp;" "&amp;$J790,Lists!$AB$4:$AC$16,2,FALSE)),"",VLOOKUP($B790&amp;" "&amp;$J790,Lists!$AB$4:$AC$16,2,FALSE))</f>
        <v/>
      </c>
      <c r="J790" s="25" t="str">
        <f>IF(ISERROR(VLOOKUP($H790,Lists!$L$4:$M$7,2,FALSE)),"",VLOOKUP($H790,Lists!$L$4:$M$7,2,FALSE))</f>
        <v/>
      </c>
      <c r="K790" s="25" t="str">
        <f t="shared" si="13"/>
        <v/>
      </c>
      <c r="L790" s="85" t="str">
        <f>IF(C790="no",VLOOKUP(B790,Lists!$R$4:$Z$17,9, FALSE),"Please enter details here")</f>
        <v>Please enter details here</v>
      </c>
      <c r="M790" s="36" t="str">
        <f>IF(ISERROR(VLOOKUP($E790,Lists!$T$4:$Y$44,5,FALSE)),"",VLOOKUP($E790,Lists!$T$4:$Y$44,5,FALSE))</f>
        <v/>
      </c>
      <c r="N790" s="36" t="str">
        <f>IF(ISERROR(VLOOKUP($E790,Lists!$T$4:$Y$44,6,FALSE)),"",VLOOKUP($E790,Lists!$T$4:$Y$44,6,FALSE))</f>
        <v/>
      </c>
    </row>
    <row r="791" spans="1:14" x14ac:dyDescent="0.25">
      <c r="A791" s="12"/>
      <c r="B791" s="18" t="s">
        <v>784</v>
      </c>
      <c r="C791" s="36" t="s">
        <v>1071</v>
      </c>
      <c r="D791" s="14" t="str">
        <f>IF(ISERROR(VLOOKUP($B791,Lists!$R$4:$S$16,2,FALSE)),"",VLOOKUP($B791,Lists!$R$4:$S$16,2,FALSE))</f>
        <v/>
      </c>
      <c r="E791" s="14" t="s">
        <v>805</v>
      </c>
      <c r="F791" s="14" t="s">
        <v>999</v>
      </c>
      <c r="G791" s="25"/>
      <c r="H791" s="25" t="s">
        <v>1117</v>
      </c>
      <c r="I791" s="92" t="str">
        <f>IF(ISERROR(VLOOKUP($B791&amp;" "&amp;$J791,Lists!$AB$4:$AC$16,2,FALSE)),"",VLOOKUP($B791&amp;" "&amp;$J791,Lists!$AB$4:$AC$16,2,FALSE))</f>
        <v/>
      </c>
      <c r="J791" s="25" t="str">
        <f>IF(ISERROR(VLOOKUP($H791,Lists!$L$4:$M$7,2,FALSE)),"",VLOOKUP($H791,Lists!$L$4:$M$7,2,FALSE))</f>
        <v/>
      </c>
      <c r="K791" s="25" t="str">
        <f t="shared" si="13"/>
        <v/>
      </c>
      <c r="L791" s="85" t="str">
        <f>IF(C791="no",VLOOKUP(B791,Lists!$R$4:$Z$17,9, FALSE),"Please enter details here")</f>
        <v>Please enter details here</v>
      </c>
      <c r="M791" s="36" t="str">
        <f>IF(ISERROR(VLOOKUP($E791,Lists!$T$4:$Y$44,5,FALSE)),"",VLOOKUP($E791,Lists!$T$4:$Y$44,5,FALSE))</f>
        <v/>
      </c>
      <c r="N791" s="36" t="str">
        <f>IF(ISERROR(VLOOKUP($E791,Lists!$T$4:$Y$44,6,FALSE)),"",VLOOKUP($E791,Lists!$T$4:$Y$44,6,FALSE))</f>
        <v/>
      </c>
    </row>
    <row r="792" spans="1:14" x14ac:dyDescent="0.25">
      <c r="A792" s="12"/>
      <c r="B792" s="18" t="s">
        <v>784</v>
      </c>
      <c r="C792" s="36" t="s">
        <v>1071</v>
      </c>
      <c r="D792" s="14" t="str">
        <f>IF(ISERROR(VLOOKUP($B792,Lists!$R$4:$S$16,2,FALSE)),"",VLOOKUP($B792,Lists!$R$4:$S$16,2,FALSE))</f>
        <v/>
      </c>
      <c r="E792" s="14" t="s">
        <v>805</v>
      </c>
      <c r="F792" s="14" t="s">
        <v>999</v>
      </c>
      <c r="G792" s="25"/>
      <c r="H792" s="25" t="s">
        <v>1117</v>
      </c>
      <c r="I792" s="92" t="str">
        <f>IF(ISERROR(VLOOKUP($B792&amp;" "&amp;$J792,Lists!$AB$4:$AC$16,2,FALSE)),"",VLOOKUP($B792&amp;" "&amp;$J792,Lists!$AB$4:$AC$16,2,FALSE))</f>
        <v/>
      </c>
      <c r="J792" s="25" t="str">
        <f>IF(ISERROR(VLOOKUP($H792,Lists!$L$4:$M$7,2,FALSE)),"",VLOOKUP($H792,Lists!$L$4:$M$7,2,FALSE))</f>
        <v/>
      </c>
      <c r="K792" s="25" t="str">
        <f t="shared" si="13"/>
        <v/>
      </c>
      <c r="L792" s="85" t="str">
        <f>IF(C792="no",VLOOKUP(B792,Lists!$R$4:$Z$17,9, FALSE),"Please enter details here")</f>
        <v>Please enter details here</v>
      </c>
      <c r="M792" s="36" t="str">
        <f>IF(ISERROR(VLOOKUP($E792,Lists!$T$4:$Y$44,5,FALSE)),"",VLOOKUP($E792,Lists!$T$4:$Y$44,5,FALSE))</f>
        <v/>
      </c>
      <c r="N792" s="36" t="str">
        <f>IF(ISERROR(VLOOKUP($E792,Lists!$T$4:$Y$44,6,FALSE)),"",VLOOKUP($E792,Lists!$T$4:$Y$44,6,FALSE))</f>
        <v/>
      </c>
    </row>
    <row r="793" spans="1:14" x14ac:dyDescent="0.25">
      <c r="A793" s="12"/>
      <c r="B793" s="18" t="s">
        <v>784</v>
      </c>
      <c r="C793" s="36" t="s">
        <v>1071</v>
      </c>
      <c r="D793" s="14" t="str">
        <f>IF(ISERROR(VLOOKUP($B793,Lists!$R$4:$S$16,2,FALSE)),"",VLOOKUP($B793,Lists!$R$4:$S$16,2,FALSE))</f>
        <v/>
      </c>
      <c r="E793" s="14" t="s">
        <v>805</v>
      </c>
      <c r="F793" s="14" t="s">
        <v>999</v>
      </c>
      <c r="G793" s="25"/>
      <c r="H793" s="25" t="s">
        <v>1117</v>
      </c>
      <c r="I793" s="92" t="str">
        <f>IF(ISERROR(VLOOKUP($B793&amp;" "&amp;$J793,Lists!$AB$4:$AC$16,2,FALSE)),"",VLOOKUP($B793&amp;" "&amp;$J793,Lists!$AB$4:$AC$16,2,FALSE))</f>
        <v/>
      </c>
      <c r="J793" s="25" t="str">
        <f>IF(ISERROR(VLOOKUP($H793,Lists!$L$4:$M$7,2,FALSE)),"",VLOOKUP($H793,Lists!$L$4:$M$7,2,FALSE))</f>
        <v/>
      </c>
      <c r="K793" s="25" t="str">
        <f t="shared" si="13"/>
        <v/>
      </c>
      <c r="L793" s="85" t="str">
        <f>IF(C793="no",VLOOKUP(B793,Lists!$R$4:$Z$17,9, FALSE),"Please enter details here")</f>
        <v>Please enter details here</v>
      </c>
      <c r="M793" s="36" t="str">
        <f>IF(ISERROR(VLOOKUP($E793,Lists!$T$4:$Y$44,5,FALSE)),"",VLOOKUP($E793,Lists!$T$4:$Y$44,5,FALSE))</f>
        <v/>
      </c>
      <c r="N793" s="36" t="str">
        <f>IF(ISERROR(VLOOKUP($E793,Lists!$T$4:$Y$44,6,FALSE)),"",VLOOKUP($E793,Lists!$T$4:$Y$44,6,FALSE))</f>
        <v/>
      </c>
    </row>
    <row r="794" spans="1:14" x14ac:dyDescent="0.25">
      <c r="A794" s="12"/>
      <c r="B794" s="18" t="s">
        <v>784</v>
      </c>
      <c r="C794" s="36" t="s">
        <v>1071</v>
      </c>
      <c r="D794" s="14" t="str">
        <f>IF(ISERROR(VLOOKUP($B794,Lists!$R$4:$S$16,2,FALSE)),"",VLOOKUP($B794,Lists!$R$4:$S$16,2,FALSE))</f>
        <v/>
      </c>
      <c r="E794" s="14" t="s">
        <v>805</v>
      </c>
      <c r="F794" s="14" t="s">
        <v>999</v>
      </c>
      <c r="G794" s="25"/>
      <c r="H794" s="25" t="s">
        <v>1117</v>
      </c>
      <c r="I794" s="92" t="str">
        <f>IF(ISERROR(VLOOKUP($B794&amp;" "&amp;$J794,Lists!$AB$4:$AC$16,2,FALSE)),"",VLOOKUP($B794&amp;" "&amp;$J794,Lists!$AB$4:$AC$16,2,FALSE))</f>
        <v/>
      </c>
      <c r="J794" s="25" t="str">
        <f>IF(ISERROR(VLOOKUP($H794,Lists!$L$4:$M$7,2,FALSE)),"",VLOOKUP($H794,Lists!$L$4:$M$7,2,FALSE))</f>
        <v/>
      </c>
      <c r="K794" s="25" t="str">
        <f t="shared" si="13"/>
        <v/>
      </c>
      <c r="L794" s="85" t="str">
        <f>IF(C794="no",VLOOKUP(B794,Lists!$R$4:$Z$17,9, FALSE),"Please enter details here")</f>
        <v>Please enter details here</v>
      </c>
      <c r="M794" s="36" t="str">
        <f>IF(ISERROR(VLOOKUP($E794,Lists!$T$4:$Y$44,5,FALSE)),"",VLOOKUP($E794,Lists!$T$4:$Y$44,5,FALSE))</f>
        <v/>
      </c>
      <c r="N794" s="36" t="str">
        <f>IF(ISERROR(VLOOKUP($E794,Lists!$T$4:$Y$44,6,FALSE)),"",VLOOKUP($E794,Lists!$T$4:$Y$44,6,FALSE))</f>
        <v/>
      </c>
    </row>
    <row r="795" spans="1:14" x14ac:dyDescent="0.25">
      <c r="A795" s="12"/>
      <c r="B795" s="18" t="s">
        <v>784</v>
      </c>
      <c r="C795" s="36" t="s">
        <v>1071</v>
      </c>
      <c r="D795" s="14" t="str">
        <f>IF(ISERROR(VLOOKUP($B795,Lists!$R$4:$S$16,2,FALSE)),"",VLOOKUP($B795,Lists!$R$4:$S$16,2,FALSE))</f>
        <v/>
      </c>
      <c r="E795" s="14" t="s">
        <v>805</v>
      </c>
      <c r="F795" s="14" t="s">
        <v>999</v>
      </c>
      <c r="G795" s="25"/>
      <c r="H795" s="25" t="s">
        <v>1117</v>
      </c>
      <c r="I795" s="92" t="str">
        <f>IF(ISERROR(VLOOKUP($B795&amp;" "&amp;$J795,Lists!$AB$4:$AC$16,2,FALSE)),"",VLOOKUP($B795&amp;" "&amp;$J795,Lists!$AB$4:$AC$16,2,FALSE))</f>
        <v/>
      </c>
      <c r="J795" s="25" t="str">
        <f>IF(ISERROR(VLOOKUP($H795,Lists!$L$4:$M$7,2,FALSE)),"",VLOOKUP($H795,Lists!$L$4:$M$7,2,FALSE))</f>
        <v/>
      </c>
      <c r="K795" s="25" t="str">
        <f t="shared" si="13"/>
        <v/>
      </c>
      <c r="L795" s="85" t="str">
        <f>IF(C795="no",VLOOKUP(B795,Lists!$R$4:$Z$17,9, FALSE),"Please enter details here")</f>
        <v>Please enter details here</v>
      </c>
      <c r="M795" s="36" t="str">
        <f>IF(ISERROR(VLOOKUP($E795,Lists!$T$4:$Y$44,5,FALSE)),"",VLOOKUP($E795,Lists!$T$4:$Y$44,5,FALSE))</f>
        <v/>
      </c>
      <c r="N795" s="36" t="str">
        <f>IF(ISERROR(VLOOKUP($E795,Lists!$T$4:$Y$44,6,FALSE)),"",VLOOKUP($E795,Lists!$T$4:$Y$44,6,FALSE))</f>
        <v/>
      </c>
    </row>
    <row r="796" spans="1:14" x14ac:dyDescent="0.25">
      <c r="A796" s="12"/>
      <c r="B796" s="18" t="s">
        <v>784</v>
      </c>
      <c r="C796" s="36" t="s">
        <v>1071</v>
      </c>
      <c r="D796" s="14" t="str">
        <f>IF(ISERROR(VLOOKUP($B796,Lists!$R$4:$S$16,2,FALSE)),"",VLOOKUP($B796,Lists!$R$4:$S$16,2,FALSE))</f>
        <v/>
      </c>
      <c r="E796" s="14" t="s">
        <v>805</v>
      </c>
      <c r="F796" s="14" t="s">
        <v>999</v>
      </c>
      <c r="G796" s="25"/>
      <c r="H796" s="25" t="s">
        <v>1117</v>
      </c>
      <c r="I796" s="92" t="str">
        <f>IF(ISERROR(VLOOKUP($B796&amp;" "&amp;$J796,Lists!$AB$4:$AC$16,2,FALSE)),"",VLOOKUP($B796&amp;" "&amp;$J796,Lists!$AB$4:$AC$16,2,FALSE))</f>
        <v/>
      </c>
      <c r="J796" s="25" t="str">
        <f>IF(ISERROR(VLOOKUP($H796,Lists!$L$4:$M$7,2,FALSE)),"",VLOOKUP($H796,Lists!$L$4:$M$7,2,FALSE))</f>
        <v/>
      </c>
      <c r="K796" s="25" t="str">
        <f t="shared" si="13"/>
        <v/>
      </c>
      <c r="L796" s="85" t="str">
        <f>IF(C796="no",VLOOKUP(B796,Lists!$R$4:$Z$17,9, FALSE),"Please enter details here")</f>
        <v>Please enter details here</v>
      </c>
      <c r="M796" s="36" t="str">
        <f>IF(ISERROR(VLOOKUP($E796,Lists!$T$4:$Y$44,5,FALSE)),"",VLOOKUP($E796,Lists!$T$4:$Y$44,5,FALSE))</f>
        <v/>
      </c>
      <c r="N796" s="36" t="str">
        <f>IF(ISERROR(VLOOKUP($E796,Lists!$T$4:$Y$44,6,FALSE)),"",VLOOKUP($E796,Lists!$T$4:$Y$44,6,FALSE))</f>
        <v/>
      </c>
    </row>
    <row r="797" spans="1:14" x14ac:dyDescent="0.25">
      <c r="A797" s="12"/>
      <c r="B797" s="18" t="s">
        <v>784</v>
      </c>
      <c r="C797" s="36" t="s">
        <v>1071</v>
      </c>
      <c r="D797" s="14" t="str">
        <f>IF(ISERROR(VLOOKUP($B797,Lists!$R$4:$S$16,2,FALSE)),"",VLOOKUP($B797,Lists!$R$4:$S$16,2,FALSE))</f>
        <v/>
      </c>
      <c r="E797" s="14" t="s">
        <v>805</v>
      </c>
      <c r="F797" s="14" t="s">
        <v>999</v>
      </c>
      <c r="G797" s="25"/>
      <c r="H797" s="25" t="s">
        <v>1117</v>
      </c>
      <c r="I797" s="92" t="str">
        <f>IF(ISERROR(VLOOKUP($B797&amp;" "&amp;$J797,Lists!$AB$4:$AC$16,2,FALSE)),"",VLOOKUP($B797&amp;" "&amp;$J797,Lists!$AB$4:$AC$16,2,FALSE))</f>
        <v/>
      </c>
      <c r="J797" s="25" t="str">
        <f>IF(ISERROR(VLOOKUP($H797,Lists!$L$4:$M$7,2,FALSE)),"",VLOOKUP($H797,Lists!$L$4:$M$7,2,FALSE))</f>
        <v/>
      </c>
      <c r="K797" s="25" t="str">
        <f t="shared" si="13"/>
        <v/>
      </c>
      <c r="L797" s="85" t="str">
        <f>IF(C797="no",VLOOKUP(B797,Lists!$R$4:$Z$17,9, FALSE),"Please enter details here")</f>
        <v>Please enter details here</v>
      </c>
      <c r="M797" s="36" t="str">
        <f>IF(ISERROR(VLOOKUP($E797,Lists!$T$4:$Y$44,5,FALSE)),"",VLOOKUP($E797,Lists!$T$4:$Y$44,5,FALSE))</f>
        <v/>
      </c>
      <c r="N797" s="36" t="str">
        <f>IF(ISERROR(VLOOKUP($E797,Lists!$T$4:$Y$44,6,FALSE)),"",VLOOKUP($E797,Lists!$T$4:$Y$44,6,FALSE))</f>
        <v/>
      </c>
    </row>
    <row r="798" spans="1:14" x14ac:dyDescent="0.25">
      <c r="A798" s="12"/>
      <c r="B798" s="18" t="s">
        <v>784</v>
      </c>
      <c r="C798" s="36" t="s">
        <v>1071</v>
      </c>
      <c r="D798" s="14" t="str">
        <f>IF(ISERROR(VLOOKUP($B798,Lists!$R$4:$S$16,2,FALSE)),"",VLOOKUP($B798,Lists!$R$4:$S$16,2,FALSE))</f>
        <v/>
      </c>
      <c r="E798" s="14" t="s">
        <v>805</v>
      </c>
      <c r="F798" s="14" t="s">
        <v>999</v>
      </c>
      <c r="G798" s="25"/>
      <c r="H798" s="25" t="s">
        <v>1117</v>
      </c>
      <c r="I798" s="92" t="str">
        <f>IF(ISERROR(VLOOKUP($B798&amp;" "&amp;$J798,Lists!$AB$4:$AC$16,2,FALSE)),"",VLOOKUP($B798&amp;" "&amp;$J798,Lists!$AB$4:$AC$16,2,FALSE))</f>
        <v/>
      </c>
      <c r="J798" s="25" t="str">
        <f>IF(ISERROR(VLOOKUP($H798,Lists!$L$4:$M$7,2,FALSE)),"",VLOOKUP($H798,Lists!$L$4:$M$7,2,FALSE))</f>
        <v/>
      </c>
      <c r="K798" s="25" t="str">
        <f t="shared" si="13"/>
        <v/>
      </c>
      <c r="L798" s="85" t="str">
        <f>IF(C798="no",VLOOKUP(B798,Lists!$R$4:$Z$17,9, FALSE),"Please enter details here")</f>
        <v>Please enter details here</v>
      </c>
      <c r="M798" s="36" t="str">
        <f>IF(ISERROR(VLOOKUP($E798,Lists!$T$4:$Y$44,5,FALSE)),"",VLOOKUP($E798,Lists!$T$4:$Y$44,5,FALSE))</f>
        <v/>
      </c>
      <c r="N798" s="36" t="str">
        <f>IF(ISERROR(VLOOKUP($E798,Lists!$T$4:$Y$44,6,FALSE)),"",VLOOKUP($E798,Lists!$T$4:$Y$44,6,FALSE))</f>
        <v/>
      </c>
    </row>
    <row r="799" spans="1:14" x14ac:dyDescent="0.25">
      <c r="A799" s="12"/>
      <c r="B799" s="18" t="s">
        <v>784</v>
      </c>
      <c r="C799" s="36" t="s">
        <v>1071</v>
      </c>
      <c r="D799" s="14" t="str">
        <f>IF(ISERROR(VLOOKUP($B799,Lists!$R$4:$S$16,2,FALSE)),"",VLOOKUP($B799,Lists!$R$4:$S$16,2,FALSE))</f>
        <v/>
      </c>
      <c r="E799" s="14" t="s">
        <v>805</v>
      </c>
      <c r="F799" s="14" t="s">
        <v>999</v>
      </c>
      <c r="G799" s="25"/>
      <c r="H799" s="25" t="s">
        <v>1117</v>
      </c>
      <c r="I799" s="92" t="str">
        <f>IF(ISERROR(VLOOKUP($B799&amp;" "&amp;$J799,Lists!$AB$4:$AC$16,2,FALSE)),"",VLOOKUP($B799&amp;" "&amp;$J799,Lists!$AB$4:$AC$16,2,FALSE))</f>
        <v/>
      </c>
      <c r="J799" s="25" t="str">
        <f>IF(ISERROR(VLOOKUP($H799,Lists!$L$4:$M$7,2,FALSE)),"",VLOOKUP($H799,Lists!$L$4:$M$7,2,FALSE))</f>
        <v/>
      </c>
      <c r="K799" s="25" t="str">
        <f t="shared" si="13"/>
        <v/>
      </c>
      <c r="L799" s="85" t="str">
        <f>IF(C799="no",VLOOKUP(B799,Lists!$R$4:$Z$17,9, FALSE),"Please enter details here")</f>
        <v>Please enter details here</v>
      </c>
      <c r="M799" s="36" t="str">
        <f>IF(ISERROR(VLOOKUP($E799,Lists!$T$4:$Y$44,5,FALSE)),"",VLOOKUP($E799,Lists!$T$4:$Y$44,5,FALSE))</f>
        <v/>
      </c>
      <c r="N799" s="36" t="str">
        <f>IF(ISERROR(VLOOKUP($E799,Lists!$T$4:$Y$44,6,FALSE)),"",VLOOKUP($E799,Lists!$T$4:$Y$44,6,FALSE))</f>
        <v/>
      </c>
    </row>
    <row r="800" spans="1:14" x14ac:dyDescent="0.25">
      <c r="A800" s="12"/>
      <c r="B800" s="18" t="s">
        <v>784</v>
      </c>
      <c r="C800" s="36" t="s">
        <v>1071</v>
      </c>
      <c r="D800" s="14" t="str">
        <f>IF(ISERROR(VLOOKUP($B800,Lists!$R$4:$S$16,2,FALSE)),"",VLOOKUP($B800,Lists!$R$4:$S$16,2,FALSE))</f>
        <v/>
      </c>
      <c r="E800" s="14" t="s">
        <v>805</v>
      </c>
      <c r="F800" s="14" t="s">
        <v>999</v>
      </c>
      <c r="G800" s="25"/>
      <c r="H800" s="25" t="s">
        <v>1117</v>
      </c>
      <c r="I800" s="92" t="str">
        <f>IF(ISERROR(VLOOKUP($B800&amp;" "&amp;$J800,Lists!$AB$4:$AC$16,2,FALSE)),"",VLOOKUP($B800&amp;" "&amp;$J800,Lists!$AB$4:$AC$16,2,FALSE))</f>
        <v/>
      </c>
      <c r="J800" s="25" t="str">
        <f>IF(ISERROR(VLOOKUP($H800,Lists!$L$4:$M$7,2,FALSE)),"",VLOOKUP($H800,Lists!$L$4:$M$7,2,FALSE))</f>
        <v/>
      </c>
      <c r="K800" s="25" t="str">
        <f t="shared" si="13"/>
        <v/>
      </c>
      <c r="L800" s="85" t="str">
        <f>IF(C800="no",VLOOKUP(B800,Lists!$R$4:$Z$17,9, FALSE),"Please enter details here")</f>
        <v>Please enter details here</v>
      </c>
      <c r="M800" s="36" t="str">
        <f>IF(ISERROR(VLOOKUP($E800,Lists!$T$4:$Y$44,5,FALSE)),"",VLOOKUP($E800,Lists!$T$4:$Y$44,5,FALSE))</f>
        <v/>
      </c>
      <c r="N800" s="36" t="str">
        <f>IF(ISERROR(VLOOKUP($E800,Lists!$T$4:$Y$44,6,FALSE)),"",VLOOKUP($E800,Lists!$T$4:$Y$44,6,FALSE))</f>
        <v/>
      </c>
    </row>
    <row r="801" spans="1:14" x14ac:dyDescent="0.25">
      <c r="A801" s="12"/>
      <c r="B801" s="18" t="s">
        <v>784</v>
      </c>
      <c r="C801" s="36" t="s">
        <v>1071</v>
      </c>
      <c r="D801" s="14" t="str">
        <f>IF(ISERROR(VLOOKUP($B801,Lists!$R$4:$S$16,2,FALSE)),"",VLOOKUP($B801,Lists!$R$4:$S$16,2,FALSE))</f>
        <v/>
      </c>
      <c r="E801" s="14" t="s">
        <v>805</v>
      </c>
      <c r="F801" s="14" t="s">
        <v>999</v>
      </c>
      <c r="G801" s="25"/>
      <c r="H801" s="25" t="s">
        <v>1117</v>
      </c>
      <c r="I801" s="92" t="str">
        <f>IF(ISERROR(VLOOKUP($B801&amp;" "&amp;$J801,Lists!$AB$4:$AC$16,2,FALSE)),"",VLOOKUP($B801&amp;" "&amp;$J801,Lists!$AB$4:$AC$16,2,FALSE))</f>
        <v/>
      </c>
      <c r="J801" s="25" t="str">
        <f>IF(ISERROR(VLOOKUP($H801,Lists!$L$4:$M$7,2,FALSE)),"",VLOOKUP($H801,Lists!$L$4:$M$7,2,FALSE))</f>
        <v/>
      </c>
      <c r="K801" s="25" t="str">
        <f t="shared" si="13"/>
        <v/>
      </c>
      <c r="L801" s="85" t="str">
        <f>IF(C801="no",VLOOKUP(B801,Lists!$R$4:$Z$17,9, FALSE),"Please enter details here")</f>
        <v>Please enter details here</v>
      </c>
      <c r="M801" s="36" t="str">
        <f>IF(ISERROR(VLOOKUP($E801,Lists!$T$4:$Y$44,5,FALSE)),"",VLOOKUP($E801,Lists!$T$4:$Y$44,5,FALSE))</f>
        <v/>
      </c>
      <c r="N801" s="36" t="str">
        <f>IF(ISERROR(VLOOKUP($E801,Lists!$T$4:$Y$44,6,FALSE)),"",VLOOKUP($E801,Lists!$T$4:$Y$44,6,FALSE))</f>
        <v/>
      </c>
    </row>
    <row r="802" spans="1:14" x14ac:dyDescent="0.25">
      <c r="A802" s="12"/>
      <c r="B802" s="18" t="s">
        <v>784</v>
      </c>
      <c r="C802" s="36" t="s">
        <v>1071</v>
      </c>
      <c r="D802" s="14" t="str">
        <f>IF(ISERROR(VLOOKUP($B802,Lists!$R$4:$S$16,2,FALSE)),"",VLOOKUP($B802,Lists!$R$4:$S$16,2,FALSE))</f>
        <v/>
      </c>
      <c r="E802" s="14" t="s">
        <v>805</v>
      </c>
      <c r="F802" s="14" t="s">
        <v>999</v>
      </c>
      <c r="G802" s="25"/>
      <c r="H802" s="25" t="s">
        <v>1117</v>
      </c>
      <c r="I802" s="92" t="str">
        <f>IF(ISERROR(VLOOKUP($B802&amp;" "&amp;$J802,Lists!$AB$4:$AC$16,2,FALSE)),"",VLOOKUP($B802&amp;" "&amp;$J802,Lists!$AB$4:$AC$16,2,FALSE))</f>
        <v/>
      </c>
      <c r="J802" s="25" t="str">
        <f>IF(ISERROR(VLOOKUP($H802,Lists!$L$4:$M$7,2,FALSE)),"",VLOOKUP($H802,Lists!$L$4:$M$7,2,FALSE))</f>
        <v/>
      </c>
      <c r="K802" s="25" t="str">
        <f t="shared" si="13"/>
        <v/>
      </c>
      <c r="L802" s="85" t="str">
        <f>IF(C802="no",VLOOKUP(B802,Lists!$R$4:$Z$17,9, FALSE),"Please enter details here")</f>
        <v>Please enter details here</v>
      </c>
      <c r="M802" s="36" t="str">
        <f>IF(ISERROR(VLOOKUP($E802,Lists!$T$4:$Y$44,5,FALSE)),"",VLOOKUP($E802,Lists!$T$4:$Y$44,5,FALSE))</f>
        <v/>
      </c>
      <c r="N802" s="36" t="str">
        <f>IF(ISERROR(VLOOKUP($E802,Lists!$T$4:$Y$44,6,FALSE)),"",VLOOKUP($E802,Lists!$T$4:$Y$44,6,FALSE))</f>
        <v/>
      </c>
    </row>
    <row r="803" spans="1:14" x14ac:dyDescent="0.25">
      <c r="A803" s="12"/>
      <c r="B803" s="18" t="s">
        <v>784</v>
      </c>
      <c r="C803" s="36" t="s">
        <v>1071</v>
      </c>
      <c r="D803" s="14" t="str">
        <f>IF(ISERROR(VLOOKUP($B803,Lists!$R$4:$S$16,2,FALSE)),"",VLOOKUP($B803,Lists!$R$4:$S$16,2,FALSE))</f>
        <v/>
      </c>
      <c r="E803" s="14" t="s">
        <v>805</v>
      </c>
      <c r="F803" s="14" t="s">
        <v>999</v>
      </c>
      <c r="G803" s="25"/>
      <c r="H803" s="25" t="s">
        <v>1117</v>
      </c>
      <c r="I803" s="92" t="str">
        <f>IF(ISERROR(VLOOKUP($B803&amp;" "&amp;$J803,Lists!$AB$4:$AC$16,2,FALSE)),"",VLOOKUP($B803&amp;" "&amp;$J803,Lists!$AB$4:$AC$16,2,FALSE))</f>
        <v/>
      </c>
      <c r="J803" s="25" t="str">
        <f>IF(ISERROR(VLOOKUP($H803,Lists!$L$4:$M$7,2,FALSE)),"",VLOOKUP($H803,Lists!$L$4:$M$7,2,FALSE))</f>
        <v/>
      </c>
      <c r="K803" s="25" t="str">
        <f t="shared" si="13"/>
        <v/>
      </c>
      <c r="L803" s="85" t="str">
        <f>IF(C803="no",VLOOKUP(B803,Lists!$R$4:$Z$17,9, FALSE),"Please enter details here")</f>
        <v>Please enter details here</v>
      </c>
      <c r="M803" s="36" t="str">
        <f>IF(ISERROR(VLOOKUP($E803,Lists!$T$4:$Y$44,5,FALSE)),"",VLOOKUP($E803,Lists!$T$4:$Y$44,5,FALSE))</f>
        <v/>
      </c>
      <c r="N803" s="36" t="str">
        <f>IF(ISERROR(VLOOKUP($E803,Lists!$T$4:$Y$44,6,FALSE)),"",VLOOKUP($E803,Lists!$T$4:$Y$44,6,FALSE))</f>
        <v/>
      </c>
    </row>
    <row r="804" spans="1:14" x14ac:dyDescent="0.25">
      <c r="A804" s="12"/>
      <c r="B804" s="18" t="s">
        <v>784</v>
      </c>
      <c r="C804" s="36" t="s">
        <v>1071</v>
      </c>
      <c r="D804" s="14" t="str">
        <f>IF(ISERROR(VLOOKUP($B804,Lists!$R$4:$S$16,2,FALSE)),"",VLOOKUP($B804,Lists!$R$4:$S$16,2,FALSE))</f>
        <v/>
      </c>
      <c r="E804" s="14" t="s">
        <v>805</v>
      </c>
      <c r="F804" s="14" t="s">
        <v>999</v>
      </c>
      <c r="G804" s="25"/>
      <c r="H804" s="25" t="s">
        <v>1117</v>
      </c>
      <c r="I804" s="92" t="str">
        <f>IF(ISERROR(VLOOKUP($B804&amp;" "&amp;$J804,Lists!$AB$4:$AC$16,2,FALSE)),"",VLOOKUP($B804&amp;" "&amp;$J804,Lists!$AB$4:$AC$16,2,FALSE))</f>
        <v/>
      </c>
      <c r="J804" s="25" t="str">
        <f>IF(ISERROR(VLOOKUP($H804,Lists!$L$4:$M$7,2,FALSE)),"",VLOOKUP($H804,Lists!$L$4:$M$7,2,FALSE))</f>
        <v/>
      </c>
      <c r="K804" s="25" t="str">
        <f t="shared" si="13"/>
        <v/>
      </c>
      <c r="L804" s="85" t="str">
        <f>IF(C804="no",VLOOKUP(B804,Lists!$R$4:$Z$17,9, FALSE),"Please enter details here")</f>
        <v>Please enter details here</v>
      </c>
      <c r="M804" s="36" t="str">
        <f>IF(ISERROR(VLOOKUP($E804,Lists!$T$4:$Y$44,5,FALSE)),"",VLOOKUP($E804,Lists!$T$4:$Y$44,5,FALSE))</f>
        <v/>
      </c>
      <c r="N804" s="36" t="str">
        <f>IF(ISERROR(VLOOKUP($E804,Lists!$T$4:$Y$44,6,FALSE)),"",VLOOKUP($E804,Lists!$T$4:$Y$44,6,FALSE))</f>
        <v/>
      </c>
    </row>
    <row r="805" spans="1:14" x14ac:dyDescent="0.25">
      <c r="A805" s="12"/>
      <c r="B805" s="18" t="s">
        <v>784</v>
      </c>
      <c r="C805" s="36" t="s">
        <v>1071</v>
      </c>
      <c r="D805" s="14" t="str">
        <f>IF(ISERROR(VLOOKUP($B805,Lists!$R$4:$S$16,2,FALSE)),"",VLOOKUP($B805,Lists!$R$4:$S$16,2,FALSE))</f>
        <v/>
      </c>
      <c r="E805" s="14" t="s">
        <v>805</v>
      </c>
      <c r="F805" s="14" t="s">
        <v>999</v>
      </c>
      <c r="G805" s="25"/>
      <c r="H805" s="25" t="s">
        <v>1117</v>
      </c>
      <c r="I805" s="92" t="str">
        <f>IF(ISERROR(VLOOKUP($B805&amp;" "&amp;$J805,Lists!$AB$4:$AC$16,2,FALSE)),"",VLOOKUP($B805&amp;" "&amp;$J805,Lists!$AB$4:$AC$16,2,FALSE))</f>
        <v/>
      </c>
      <c r="J805" s="25" t="str">
        <f>IF(ISERROR(VLOOKUP($H805,Lists!$L$4:$M$7,2,FALSE)),"",VLOOKUP($H805,Lists!$L$4:$M$7,2,FALSE))</f>
        <v/>
      </c>
      <c r="K805" s="25" t="str">
        <f t="shared" si="13"/>
        <v/>
      </c>
      <c r="L805" s="85" t="str">
        <f>IF(C805="no",VLOOKUP(B805,Lists!$R$4:$Z$17,9, FALSE),"Please enter details here")</f>
        <v>Please enter details here</v>
      </c>
      <c r="M805" s="36" t="str">
        <f>IF(ISERROR(VLOOKUP($E805,Lists!$T$4:$Y$44,5,FALSE)),"",VLOOKUP($E805,Lists!$T$4:$Y$44,5,FALSE))</f>
        <v/>
      </c>
      <c r="N805" s="36" t="str">
        <f>IF(ISERROR(VLOOKUP($E805,Lists!$T$4:$Y$44,6,FALSE)),"",VLOOKUP($E805,Lists!$T$4:$Y$44,6,FALSE))</f>
        <v/>
      </c>
    </row>
    <row r="806" spans="1:14" x14ac:dyDescent="0.25">
      <c r="A806" s="12"/>
      <c r="B806" s="18" t="s">
        <v>784</v>
      </c>
      <c r="C806" s="36" t="s">
        <v>1071</v>
      </c>
      <c r="D806" s="14" t="str">
        <f>IF(ISERROR(VLOOKUP($B806,Lists!$R$4:$S$16,2,FALSE)),"",VLOOKUP($B806,Lists!$R$4:$S$16,2,FALSE))</f>
        <v/>
      </c>
      <c r="E806" s="14" t="s">
        <v>805</v>
      </c>
      <c r="F806" s="14" t="s">
        <v>999</v>
      </c>
      <c r="G806" s="25"/>
      <c r="H806" s="25" t="s">
        <v>1117</v>
      </c>
      <c r="I806" s="92" t="str">
        <f>IF(ISERROR(VLOOKUP($B806&amp;" "&amp;$J806,Lists!$AB$4:$AC$16,2,FALSE)),"",VLOOKUP($B806&amp;" "&amp;$J806,Lists!$AB$4:$AC$16,2,FALSE))</f>
        <v/>
      </c>
      <c r="J806" s="25" t="str">
        <f>IF(ISERROR(VLOOKUP($H806,Lists!$L$4:$M$7,2,FALSE)),"",VLOOKUP($H806,Lists!$L$4:$M$7,2,FALSE))</f>
        <v/>
      </c>
      <c r="K806" s="25" t="str">
        <f t="shared" si="13"/>
        <v/>
      </c>
      <c r="L806" s="85" t="str">
        <f>IF(C806="no",VLOOKUP(B806,Lists!$R$4:$Z$17,9, FALSE),"Please enter details here")</f>
        <v>Please enter details here</v>
      </c>
      <c r="M806" s="36" t="str">
        <f>IF(ISERROR(VLOOKUP($E806,Lists!$T$4:$Y$44,5,FALSE)),"",VLOOKUP($E806,Lists!$T$4:$Y$44,5,FALSE))</f>
        <v/>
      </c>
      <c r="N806" s="36" t="str">
        <f>IF(ISERROR(VLOOKUP($E806,Lists!$T$4:$Y$44,6,FALSE)),"",VLOOKUP($E806,Lists!$T$4:$Y$44,6,FALSE))</f>
        <v/>
      </c>
    </row>
    <row r="807" spans="1:14" x14ac:dyDescent="0.25">
      <c r="A807" s="12"/>
      <c r="B807" s="18" t="s">
        <v>784</v>
      </c>
      <c r="C807" s="36" t="s">
        <v>1071</v>
      </c>
      <c r="D807" s="14" t="str">
        <f>IF(ISERROR(VLOOKUP($B807,Lists!$R$4:$S$16,2,FALSE)),"",VLOOKUP($B807,Lists!$R$4:$S$16,2,FALSE))</f>
        <v/>
      </c>
      <c r="E807" s="14" t="s">
        <v>805</v>
      </c>
      <c r="F807" s="14" t="s">
        <v>999</v>
      </c>
      <c r="G807" s="25"/>
      <c r="H807" s="25" t="s">
        <v>1117</v>
      </c>
      <c r="I807" s="92" t="str">
        <f>IF(ISERROR(VLOOKUP($B807&amp;" "&amp;$J807,Lists!$AB$4:$AC$16,2,FALSE)),"",VLOOKUP($B807&amp;" "&amp;$J807,Lists!$AB$4:$AC$16,2,FALSE))</f>
        <v/>
      </c>
      <c r="J807" s="25" t="str">
        <f>IF(ISERROR(VLOOKUP($H807,Lists!$L$4:$M$7,2,FALSE)),"",VLOOKUP($H807,Lists!$L$4:$M$7,2,FALSE))</f>
        <v/>
      </c>
      <c r="K807" s="25" t="str">
        <f t="shared" si="13"/>
        <v/>
      </c>
      <c r="L807" s="85" t="str">
        <f>IF(C807="no",VLOOKUP(B807,Lists!$R$4:$Z$17,9, FALSE),"Please enter details here")</f>
        <v>Please enter details here</v>
      </c>
      <c r="M807" s="36" t="str">
        <f>IF(ISERROR(VLOOKUP($E807,Lists!$T$4:$Y$44,5,FALSE)),"",VLOOKUP($E807,Lists!$T$4:$Y$44,5,FALSE))</f>
        <v/>
      </c>
      <c r="N807" s="36" t="str">
        <f>IF(ISERROR(VLOOKUP($E807,Lists!$T$4:$Y$44,6,FALSE)),"",VLOOKUP($E807,Lists!$T$4:$Y$44,6,FALSE))</f>
        <v/>
      </c>
    </row>
    <row r="808" spans="1:14" x14ac:dyDescent="0.25">
      <c r="A808" s="12"/>
      <c r="B808" s="18" t="s">
        <v>784</v>
      </c>
      <c r="C808" s="36" t="s">
        <v>1071</v>
      </c>
      <c r="D808" s="14" t="str">
        <f>IF(ISERROR(VLOOKUP($B808,Lists!$R$4:$S$16,2,FALSE)),"",VLOOKUP($B808,Lists!$R$4:$S$16,2,FALSE))</f>
        <v/>
      </c>
      <c r="E808" s="14" t="s">
        <v>805</v>
      </c>
      <c r="F808" s="14" t="s">
        <v>999</v>
      </c>
      <c r="G808" s="25"/>
      <c r="H808" s="25" t="s">
        <v>1117</v>
      </c>
      <c r="I808" s="92" t="str">
        <f>IF(ISERROR(VLOOKUP($B808&amp;" "&amp;$J808,Lists!$AB$4:$AC$16,2,FALSE)),"",VLOOKUP($B808&amp;" "&amp;$J808,Lists!$AB$4:$AC$16,2,FALSE))</f>
        <v/>
      </c>
      <c r="J808" s="25" t="str">
        <f>IF(ISERROR(VLOOKUP($H808,Lists!$L$4:$M$7,2,FALSE)),"",VLOOKUP($H808,Lists!$L$4:$M$7,2,FALSE))</f>
        <v/>
      </c>
      <c r="K808" s="25" t="str">
        <f t="shared" si="13"/>
        <v/>
      </c>
      <c r="L808" s="85" t="str">
        <f>IF(C808="no",VLOOKUP(B808,Lists!$R$4:$Z$17,9, FALSE),"Please enter details here")</f>
        <v>Please enter details here</v>
      </c>
      <c r="M808" s="36" t="str">
        <f>IF(ISERROR(VLOOKUP($E808,Lists!$T$4:$Y$44,5,FALSE)),"",VLOOKUP($E808,Lists!$T$4:$Y$44,5,FALSE))</f>
        <v/>
      </c>
      <c r="N808" s="36" t="str">
        <f>IF(ISERROR(VLOOKUP($E808,Lists!$T$4:$Y$44,6,FALSE)),"",VLOOKUP($E808,Lists!$T$4:$Y$44,6,FALSE))</f>
        <v/>
      </c>
    </row>
    <row r="809" spans="1:14" x14ac:dyDescent="0.25">
      <c r="A809" s="12"/>
      <c r="B809" s="18" t="s">
        <v>784</v>
      </c>
      <c r="C809" s="36" t="s">
        <v>1071</v>
      </c>
      <c r="D809" s="14" t="str">
        <f>IF(ISERROR(VLOOKUP($B809,Lists!$R$4:$S$16,2,FALSE)),"",VLOOKUP($B809,Lists!$R$4:$S$16,2,FALSE))</f>
        <v/>
      </c>
      <c r="E809" s="14" t="s">
        <v>805</v>
      </c>
      <c r="F809" s="14" t="s">
        <v>999</v>
      </c>
      <c r="G809" s="25"/>
      <c r="H809" s="25" t="s">
        <v>1117</v>
      </c>
      <c r="I809" s="92" t="str">
        <f>IF(ISERROR(VLOOKUP($B809&amp;" "&amp;$J809,Lists!$AB$4:$AC$16,2,FALSE)),"",VLOOKUP($B809&amp;" "&amp;$J809,Lists!$AB$4:$AC$16,2,FALSE))</f>
        <v/>
      </c>
      <c r="J809" s="25" t="str">
        <f>IF(ISERROR(VLOOKUP($H809,Lists!$L$4:$M$7,2,FALSE)),"",VLOOKUP($H809,Lists!$L$4:$M$7,2,FALSE))</f>
        <v/>
      </c>
      <c r="K809" s="25" t="str">
        <f t="shared" si="13"/>
        <v/>
      </c>
      <c r="L809" s="85" t="str">
        <f>IF(C809="no",VLOOKUP(B809,Lists!$R$4:$Z$17,9, FALSE),"Please enter details here")</f>
        <v>Please enter details here</v>
      </c>
      <c r="M809" s="36" t="str">
        <f>IF(ISERROR(VLOOKUP($E809,Lists!$T$4:$Y$44,5,FALSE)),"",VLOOKUP($E809,Lists!$T$4:$Y$44,5,FALSE))</f>
        <v/>
      </c>
      <c r="N809" s="36" t="str">
        <f>IF(ISERROR(VLOOKUP($E809,Lists!$T$4:$Y$44,6,FALSE)),"",VLOOKUP($E809,Lists!$T$4:$Y$44,6,FALSE))</f>
        <v/>
      </c>
    </row>
    <row r="810" spans="1:14" x14ac:dyDescent="0.25">
      <c r="A810" s="12"/>
      <c r="B810" s="18" t="s">
        <v>784</v>
      </c>
      <c r="C810" s="36" t="s">
        <v>1071</v>
      </c>
      <c r="D810" s="14" t="str">
        <f>IF(ISERROR(VLOOKUP($B810,Lists!$R$4:$S$16,2,FALSE)),"",VLOOKUP($B810,Lists!$R$4:$S$16,2,FALSE))</f>
        <v/>
      </c>
      <c r="E810" s="14" t="s">
        <v>805</v>
      </c>
      <c r="F810" s="14" t="s">
        <v>999</v>
      </c>
      <c r="G810" s="25"/>
      <c r="H810" s="25" t="s">
        <v>1117</v>
      </c>
      <c r="I810" s="92" t="str">
        <f>IF(ISERROR(VLOOKUP($B810&amp;" "&amp;$J810,Lists!$AB$4:$AC$16,2,FALSE)),"",VLOOKUP($B810&amp;" "&amp;$J810,Lists!$AB$4:$AC$16,2,FALSE))</f>
        <v/>
      </c>
      <c r="J810" s="25" t="str">
        <f>IF(ISERROR(VLOOKUP($H810,Lists!$L$4:$M$7,2,FALSE)),"",VLOOKUP($H810,Lists!$L$4:$M$7,2,FALSE))</f>
        <v/>
      </c>
      <c r="K810" s="25" t="str">
        <f t="shared" si="13"/>
        <v/>
      </c>
      <c r="L810" s="85" t="str">
        <f>IF(C810="no",VLOOKUP(B810,Lists!$R$4:$Z$17,9, FALSE),"Please enter details here")</f>
        <v>Please enter details here</v>
      </c>
      <c r="M810" s="36" t="str">
        <f>IF(ISERROR(VLOOKUP($E810,Lists!$T$4:$Y$44,5,FALSE)),"",VLOOKUP($E810,Lists!$T$4:$Y$44,5,FALSE))</f>
        <v/>
      </c>
      <c r="N810" s="36" t="str">
        <f>IF(ISERROR(VLOOKUP($E810,Lists!$T$4:$Y$44,6,FALSE)),"",VLOOKUP($E810,Lists!$T$4:$Y$44,6,FALSE))</f>
        <v/>
      </c>
    </row>
    <row r="811" spans="1:14" x14ac:dyDescent="0.25">
      <c r="A811" s="12"/>
      <c r="B811" s="18" t="s">
        <v>784</v>
      </c>
      <c r="C811" s="36" t="s">
        <v>1071</v>
      </c>
      <c r="D811" s="14" t="str">
        <f>IF(ISERROR(VLOOKUP($B811,Lists!$R$4:$S$16,2,FALSE)),"",VLOOKUP($B811,Lists!$R$4:$S$16,2,FALSE))</f>
        <v/>
      </c>
      <c r="E811" s="14" t="s">
        <v>805</v>
      </c>
      <c r="F811" s="14" t="s">
        <v>999</v>
      </c>
      <c r="G811" s="25"/>
      <c r="H811" s="25" t="s">
        <v>1117</v>
      </c>
      <c r="I811" s="92" t="str">
        <f>IF(ISERROR(VLOOKUP($B811&amp;" "&amp;$J811,Lists!$AB$4:$AC$16,2,FALSE)),"",VLOOKUP($B811&amp;" "&amp;$J811,Lists!$AB$4:$AC$16,2,FALSE))</f>
        <v/>
      </c>
      <c r="J811" s="25" t="str">
        <f>IF(ISERROR(VLOOKUP($H811,Lists!$L$4:$M$7,2,FALSE)),"",VLOOKUP($H811,Lists!$L$4:$M$7,2,FALSE))</f>
        <v/>
      </c>
      <c r="K811" s="25" t="str">
        <f t="shared" si="13"/>
        <v/>
      </c>
      <c r="L811" s="85" t="str">
        <f>IF(C811="no",VLOOKUP(B811,Lists!$R$4:$Z$17,9, FALSE),"Please enter details here")</f>
        <v>Please enter details here</v>
      </c>
      <c r="M811" s="36" t="str">
        <f>IF(ISERROR(VLOOKUP($E811,Lists!$T$4:$Y$44,5,FALSE)),"",VLOOKUP($E811,Lists!$T$4:$Y$44,5,FALSE))</f>
        <v/>
      </c>
      <c r="N811" s="36" t="str">
        <f>IF(ISERROR(VLOOKUP($E811,Lists!$T$4:$Y$44,6,FALSE)),"",VLOOKUP($E811,Lists!$T$4:$Y$44,6,FALSE))</f>
        <v/>
      </c>
    </row>
    <row r="812" spans="1:14" x14ac:dyDescent="0.25">
      <c r="A812" s="12"/>
      <c r="B812" s="18" t="s">
        <v>784</v>
      </c>
      <c r="C812" s="36" t="s">
        <v>1071</v>
      </c>
      <c r="D812" s="14" t="str">
        <f>IF(ISERROR(VLOOKUP($B812,Lists!$R$4:$S$16,2,FALSE)),"",VLOOKUP($B812,Lists!$R$4:$S$16,2,FALSE))</f>
        <v/>
      </c>
      <c r="E812" s="14" t="s">
        <v>805</v>
      </c>
      <c r="F812" s="14" t="s">
        <v>999</v>
      </c>
      <c r="G812" s="25"/>
      <c r="H812" s="25" t="s">
        <v>1117</v>
      </c>
      <c r="I812" s="92" t="str">
        <f>IF(ISERROR(VLOOKUP($B812&amp;" "&amp;$J812,Lists!$AB$4:$AC$16,2,FALSE)),"",VLOOKUP($B812&amp;" "&amp;$J812,Lists!$AB$4:$AC$16,2,FALSE))</f>
        <v/>
      </c>
      <c r="J812" s="25" t="str">
        <f>IF(ISERROR(VLOOKUP($H812,Lists!$L$4:$M$7,2,FALSE)),"",VLOOKUP($H812,Lists!$L$4:$M$7,2,FALSE))</f>
        <v/>
      </c>
      <c r="K812" s="25" t="str">
        <f t="shared" si="13"/>
        <v/>
      </c>
      <c r="L812" s="85" t="str">
        <f>IF(C812="no",VLOOKUP(B812,Lists!$R$4:$Z$17,9, FALSE),"Please enter details here")</f>
        <v>Please enter details here</v>
      </c>
      <c r="M812" s="36" t="str">
        <f>IF(ISERROR(VLOOKUP($E812,Lists!$T$4:$Y$44,5,FALSE)),"",VLOOKUP($E812,Lists!$T$4:$Y$44,5,FALSE))</f>
        <v/>
      </c>
      <c r="N812" s="36" t="str">
        <f>IF(ISERROR(VLOOKUP($E812,Lists!$T$4:$Y$44,6,FALSE)),"",VLOOKUP($E812,Lists!$T$4:$Y$44,6,FALSE))</f>
        <v/>
      </c>
    </row>
    <row r="813" spans="1:14" x14ac:dyDescent="0.25">
      <c r="A813" s="12"/>
      <c r="B813" s="18" t="s">
        <v>784</v>
      </c>
      <c r="C813" s="36" t="s">
        <v>1071</v>
      </c>
      <c r="D813" s="14" t="str">
        <f>IF(ISERROR(VLOOKUP($B813,Lists!$R$4:$S$16,2,FALSE)),"",VLOOKUP($B813,Lists!$R$4:$S$16,2,FALSE))</f>
        <v/>
      </c>
      <c r="E813" s="14" t="s">
        <v>805</v>
      </c>
      <c r="F813" s="14" t="s">
        <v>999</v>
      </c>
      <c r="G813" s="25"/>
      <c r="H813" s="25" t="s">
        <v>1117</v>
      </c>
      <c r="I813" s="92" t="str">
        <f>IF(ISERROR(VLOOKUP($B813&amp;" "&amp;$J813,Lists!$AB$4:$AC$16,2,FALSE)),"",VLOOKUP($B813&amp;" "&amp;$J813,Lists!$AB$4:$AC$16,2,FALSE))</f>
        <v/>
      </c>
      <c r="J813" s="25" t="str">
        <f>IF(ISERROR(VLOOKUP($H813,Lists!$L$4:$M$7,2,FALSE)),"",VLOOKUP($H813,Lists!$L$4:$M$7,2,FALSE))</f>
        <v/>
      </c>
      <c r="K813" s="25" t="str">
        <f t="shared" si="13"/>
        <v/>
      </c>
      <c r="L813" s="85" t="str">
        <f>IF(C813="no",VLOOKUP(B813,Lists!$R$4:$Z$17,9, FALSE),"Please enter details here")</f>
        <v>Please enter details here</v>
      </c>
      <c r="M813" s="36" t="str">
        <f>IF(ISERROR(VLOOKUP($E813,Lists!$T$4:$Y$44,5,FALSE)),"",VLOOKUP($E813,Lists!$T$4:$Y$44,5,FALSE))</f>
        <v/>
      </c>
      <c r="N813" s="36" t="str">
        <f>IF(ISERROR(VLOOKUP($E813,Lists!$T$4:$Y$44,6,FALSE)),"",VLOOKUP($E813,Lists!$T$4:$Y$44,6,FALSE))</f>
        <v/>
      </c>
    </row>
    <row r="814" spans="1:14" x14ac:dyDescent="0.25">
      <c r="A814" s="12"/>
      <c r="B814" s="18" t="s">
        <v>784</v>
      </c>
      <c r="C814" s="36" t="s">
        <v>1071</v>
      </c>
      <c r="D814" s="14" t="str">
        <f>IF(ISERROR(VLOOKUP($B814,Lists!$R$4:$S$16,2,FALSE)),"",VLOOKUP($B814,Lists!$R$4:$S$16,2,FALSE))</f>
        <v/>
      </c>
      <c r="E814" s="14" t="s">
        <v>805</v>
      </c>
      <c r="F814" s="14" t="s">
        <v>999</v>
      </c>
      <c r="G814" s="25"/>
      <c r="H814" s="25" t="s">
        <v>1117</v>
      </c>
      <c r="I814" s="92" t="str">
        <f>IF(ISERROR(VLOOKUP($B814&amp;" "&amp;$J814,Lists!$AB$4:$AC$16,2,FALSE)),"",VLOOKUP($B814&amp;" "&amp;$J814,Lists!$AB$4:$AC$16,2,FALSE))</f>
        <v/>
      </c>
      <c r="J814" s="25" t="str">
        <f>IF(ISERROR(VLOOKUP($H814,Lists!$L$4:$M$7,2,FALSE)),"",VLOOKUP($H814,Lists!$L$4:$M$7,2,FALSE))</f>
        <v/>
      </c>
      <c r="K814" s="25" t="str">
        <f t="shared" si="13"/>
        <v/>
      </c>
      <c r="L814" s="85" t="str">
        <f>IF(C814="no",VLOOKUP(B814,Lists!$R$4:$Z$17,9, FALSE),"Please enter details here")</f>
        <v>Please enter details here</v>
      </c>
      <c r="M814" s="36" t="str">
        <f>IF(ISERROR(VLOOKUP($E814,Lists!$T$4:$Y$44,5,FALSE)),"",VLOOKUP($E814,Lists!$T$4:$Y$44,5,FALSE))</f>
        <v/>
      </c>
      <c r="N814" s="36" t="str">
        <f>IF(ISERROR(VLOOKUP($E814,Lists!$T$4:$Y$44,6,FALSE)),"",VLOOKUP($E814,Lists!$T$4:$Y$44,6,FALSE))</f>
        <v/>
      </c>
    </row>
    <row r="815" spans="1:14" x14ac:dyDescent="0.25">
      <c r="A815" s="12"/>
      <c r="B815" s="18" t="s">
        <v>784</v>
      </c>
      <c r="C815" s="36" t="s">
        <v>1071</v>
      </c>
      <c r="D815" s="14" t="str">
        <f>IF(ISERROR(VLOOKUP($B815,Lists!$R$4:$S$16,2,FALSE)),"",VLOOKUP($B815,Lists!$R$4:$S$16,2,FALSE))</f>
        <v/>
      </c>
      <c r="E815" s="14" t="s">
        <v>805</v>
      </c>
      <c r="F815" s="14" t="s">
        <v>999</v>
      </c>
      <c r="G815" s="25"/>
      <c r="H815" s="25" t="s">
        <v>1117</v>
      </c>
      <c r="I815" s="92" t="str">
        <f>IF(ISERROR(VLOOKUP($B815&amp;" "&amp;$J815,Lists!$AB$4:$AC$16,2,FALSE)),"",VLOOKUP($B815&amp;" "&amp;$J815,Lists!$AB$4:$AC$16,2,FALSE))</f>
        <v/>
      </c>
      <c r="J815" s="25" t="str">
        <f>IF(ISERROR(VLOOKUP($H815,Lists!$L$4:$M$7,2,FALSE)),"",VLOOKUP($H815,Lists!$L$4:$M$7,2,FALSE))</f>
        <v/>
      </c>
      <c r="K815" s="25" t="str">
        <f t="shared" si="13"/>
        <v/>
      </c>
      <c r="L815" s="85" t="str">
        <f>IF(C815="no",VLOOKUP(B815,Lists!$R$4:$Z$17,9, FALSE),"Please enter details here")</f>
        <v>Please enter details here</v>
      </c>
      <c r="M815" s="36" t="str">
        <f>IF(ISERROR(VLOOKUP($E815,Lists!$T$4:$Y$44,5,FALSE)),"",VLOOKUP($E815,Lists!$T$4:$Y$44,5,FALSE))</f>
        <v/>
      </c>
      <c r="N815" s="36" t="str">
        <f>IF(ISERROR(VLOOKUP($E815,Lists!$T$4:$Y$44,6,FALSE)),"",VLOOKUP($E815,Lists!$T$4:$Y$44,6,FALSE))</f>
        <v/>
      </c>
    </row>
    <row r="816" spans="1:14" x14ac:dyDescent="0.25">
      <c r="A816" s="12"/>
      <c r="B816" s="18" t="s">
        <v>784</v>
      </c>
      <c r="C816" s="36" t="s">
        <v>1071</v>
      </c>
      <c r="D816" s="14" t="str">
        <f>IF(ISERROR(VLOOKUP($B816,Lists!$R$4:$S$16,2,FALSE)),"",VLOOKUP($B816,Lists!$R$4:$S$16,2,FALSE))</f>
        <v/>
      </c>
      <c r="E816" s="14" t="s">
        <v>805</v>
      </c>
      <c r="F816" s="14" t="s">
        <v>999</v>
      </c>
      <c r="G816" s="25"/>
      <c r="H816" s="25" t="s">
        <v>1117</v>
      </c>
      <c r="I816" s="92" t="str">
        <f>IF(ISERROR(VLOOKUP($B816&amp;" "&amp;$J816,Lists!$AB$4:$AC$16,2,FALSE)),"",VLOOKUP($B816&amp;" "&amp;$J816,Lists!$AB$4:$AC$16,2,FALSE))</f>
        <v/>
      </c>
      <c r="J816" s="25" t="str">
        <f>IF(ISERROR(VLOOKUP($H816,Lists!$L$4:$M$7,2,FALSE)),"",VLOOKUP($H816,Lists!$L$4:$M$7,2,FALSE))</f>
        <v/>
      </c>
      <c r="K816" s="25" t="str">
        <f t="shared" si="13"/>
        <v/>
      </c>
      <c r="L816" s="85" t="str">
        <f>IF(C816="no",VLOOKUP(B816,Lists!$R$4:$Z$17,9, FALSE),"Please enter details here")</f>
        <v>Please enter details here</v>
      </c>
      <c r="M816" s="36" t="str">
        <f>IF(ISERROR(VLOOKUP($E816,Lists!$T$4:$Y$44,5,FALSE)),"",VLOOKUP($E816,Lists!$T$4:$Y$44,5,FALSE))</f>
        <v/>
      </c>
      <c r="N816" s="36" t="str">
        <f>IF(ISERROR(VLOOKUP($E816,Lists!$T$4:$Y$44,6,FALSE)),"",VLOOKUP($E816,Lists!$T$4:$Y$44,6,FALSE))</f>
        <v/>
      </c>
    </row>
    <row r="817" spans="1:14" x14ac:dyDescent="0.25">
      <c r="A817" s="12"/>
      <c r="B817" s="18" t="s">
        <v>784</v>
      </c>
      <c r="C817" s="36" t="s">
        <v>1071</v>
      </c>
      <c r="D817" s="14" t="str">
        <f>IF(ISERROR(VLOOKUP($B817,Lists!$R$4:$S$16,2,FALSE)),"",VLOOKUP($B817,Lists!$R$4:$S$16,2,FALSE))</f>
        <v/>
      </c>
      <c r="E817" s="14" t="s">
        <v>805</v>
      </c>
      <c r="F817" s="14" t="s">
        <v>999</v>
      </c>
      <c r="G817" s="25"/>
      <c r="H817" s="25" t="s">
        <v>1117</v>
      </c>
      <c r="I817" s="92" t="str">
        <f>IF(ISERROR(VLOOKUP($B817&amp;" "&amp;$J817,Lists!$AB$4:$AC$16,2,FALSE)),"",VLOOKUP($B817&amp;" "&amp;$J817,Lists!$AB$4:$AC$16,2,FALSE))</f>
        <v/>
      </c>
      <c r="J817" s="25" t="str">
        <f>IF(ISERROR(VLOOKUP($H817,Lists!$L$4:$M$7,2,FALSE)),"",VLOOKUP($H817,Lists!$L$4:$M$7,2,FALSE))</f>
        <v/>
      </c>
      <c r="K817" s="25" t="str">
        <f t="shared" si="13"/>
        <v/>
      </c>
      <c r="L817" s="85" t="str">
        <f>IF(C817="no",VLOOKUP(B817,Lists!$R$4:$Z$17,9, FALSE),"Please enter details here")</f>
        <v>Please enter details here</v>
      </c>
      <c r="M817" s="36" t="str">
        <f>IF(ISERROR(VLOOKUP($E817,Lists!$T$4:$Y$44,5,FALSE)),"",VLOOKUP($E817,Lists!$T$4:$Y$44,5,FALSE))</f>
        <v/>
      </c>
      <c r="N817" s="36" t="str">
        <f>IF(ISERROR(VLOOKUP($E817,Lists!$T$4:$Y$44,6,FALSE)),"",VLOOKUP($E817,Lists!$T$4:$Y$44,6,FALSE))</f>
        <v/>
      </c>
    </row>
    <row r="818" spans="1:14" x14ac:dyDescent="0.25">
      <c r="A818" s="12"/>
      <c r="B818" s="18" t="s">
        <v>784</v>
      </c>
      <c r="C818" s="36" t="s">
        <v>1071</v>
      </c>
      <c r="D818" s="14" t="str">
        <f>IF(ISERROR(VLOOKUP($B818,Lists!$R$4:$S$16,2,FALSE)),"",VLOOKUP($B818,Lists!$R$4:$S$16,2,FALSE))</f>
        <v/>
      </c>
      <c r="E818" s="14" t="s">
        <v>805</v>
      </c>
      <c r="F818" s="14" t="s">
        <v>999</v>
      </c>
      <c r="G818" s="25"/>
      <c r="H818" s="25" t="s">
        <v>1117</v>
      </c>
      <c r="I818" s="92" t="str">
        <f>IF(ISERROR(VLOOKUP($B818&amp;" "&amp;$J818,Lists!$AB$4:$AC$16,2,FALSE)),"",VLOOKUP($B818&amp;" "&amp;$J818,Lists!$AB$4:$AC$16,2,FALSE))</f>
        <v/>
      </c>
      <c r="J818" s="25" t="str">
        <f>IF(ISERROR(VLOOKUP($H818,Lists!$L$4:$M$7,2,FALSE)),"",VLOOKUP($H818,Lists!$L$4:$M$7,2,FALSE))</f>
        <v/>
      </c>
      <c r="K818" s="25" t="str">
        <f t="shared" si="13"/>
        <v/>
      </c>
      <c r="L818" s="85" t="str">
        <f>IF(C818="no",VLOOKUP(B818,Lists!$R$4:$Z$17,9, FALSE),"Please enter details here")</f>
        <v>Please enter details here</v>
      </c>
      <c r="M818" s="36" t="str">
        <f>IF(ISERROR(VLOOKUP($E818,Lists!$T$4:$Y$44,5,FALSE)),"",VLOOKUP($E818,Lists!$T$4:$Y$44,5,FALSE))</f>
        <v/>
      </c>
      <c r="N818" s="36" t="str">
        <f>IF(ISERROR(VLOOKUP($E818,Lists!$T$4:$Y$44,6,FALSE)),"",VLOOKUP($E818,Lists!$T$4:$Y$44,6,FALSE))</f>
        <v/>
      </c>
    </row>
    <row r="819" spans="1:14" x14ac:dyDescent="0.25">
      <c r="A819" s="12"/>
      <c r="B819" s="18" t="s">
        <v>784</v>
      </c>
      <c r="C819" s="36" t="s">
        <v>1071</v>
      </c>
      <c r="D819" s="14" t="str">
        <f>IF(ISERROR(VLOOKUP($B819,Lists!$R$4:$S$16,2,FALSE)),"",VLOOKUP($B819,Lists!$R$4:$S$16,2,FALSE))</f>
        <v/>
      </c>
      <c r="E819" s="14" t="s">
        <v>805</v>
      </c>
      <c r="F819" s="14" t="s">
        <v>999</v>
      </c>
      <c r="G819" s="25"/>
      <c r="H819" s="25" t="s">
        <v>1117</v>
      </c>
      <c r="I819" s="92" t="str">
        <f>IF(ISERROR(VLOOKUP($B819&amp;" "&amp;$J819,Lists!$AB$4:$AC$16,2,FALSE)),"",VLOOKUP($B819&amp;" "&amp;$J819,Lists!$AB$4:$AC$16,2,FALSE))</f>
        <v/>
      </c>
      <c r="J819" s="25" t="str">
        <f>IF(ISERROR(VLOOKUP($H819,Lists!$L$4:$M$7,2,FALSE)),"",VLOOKUP($H819,Lists!$L$4:$M$7,2,FALSE))</f>
        <v/>
      </c>
      <c r="K819" s="25" t="str">
        <f t="shared" si="13"/>
        <v/>
      </c>
      <c r="L819" s="85" t="str">
        <f>IF(C819="no",VLOOKUP(B819,Lists!$R$4:$Z$17,9, FALSE),"Please enter details here")</f>
        <v>Please enter details here</v>
      </c>
      <c r="M819" s="36" t="str">
        <f>IF(ISERROR(VLOOKUP($E819,Lists!$T$4:$Y$44,5,FALSE)),"",VLOOKUP($E819,Lists!$T$4:$Y$44,5,FALSE))</f>
        <v/>
      </c>
      <c r="N819" s="36" t="str">
        <f>IF(ISERROR(VLOOKUP($E819,Lists!$T$4:$Y$44,6,FALSE)),"",VLOOKUP($E819,Lists!$T$4:$Y$44,6,FALSE))</f>
        <v/>
      </c>
    </row>
    <row r="820" spans="1:14" x14ac:dyDescent="0.25">
      <c r="A820" s="12"/>
      <c r="B820" s="18" t="s">
        <v>784</v>
      </c>
      <c r="C820" s="36" t="s">
        <v>1071</v>
      </c>
      <c r="D820" s="14" t="str">
        <f>IF(ISERROR(VLOOKUP($B820,Lists!$R$4:$S$16,2,FALSE)),"",VLOOKUP($B820,Lists!$R$4:$S$16,2,FALSE))</f>
        <v/>
      </c>
      <c r="E820" s="14" t="s">
        <v>805</v>
      </c>
      <c r="F820" s="14" t="s">
        <v>999</v>
      </c>
      <c r="G820" s="25"/>
      <c r="H820" s="25" t="s">
        <v>1117</v>
      </c>
      <c r="I820" s="92" t="str">
        <f>IF(ISERROR(VLOOKUP($B820&amp;" "&amp;$J820,Lists!$AB$4:$AC$16,2,FALSE)),"",VLOOKUP($B820&amp;" "&amp;$J820,Lists!$AB$4:$AC$16,2,FALSE))</f>
        <v/>
      </c>
      <c r="J820" s="25" t="str">
        <f>IF(ISERROR(VLOOKUP($H820,Lists!$L$4:$M$7,2,FALSE)),"",VLOOKUP($H820,Lists!$L$4:$M$7,2,FALSE))</f>
        <v/>
      </c>
      <c r="K820" s="25" t="str">
        <f t="shared" si="13"/>
        <v/>
      </c>
      <c r="L820" s="85" t="str">
        <f>IF(C820="no",VLOOKUP(B820,Lists!$R$4:$Z$17,9, FALSE),"Please enter details here")</f>
        <v>Please enter details here</v>
      </c>
      <c r="M820" s="36" t="str">
        <f>IF(ISERROR(VLOOKUP($E820,Lists!$T$4:$Y$44,5,FALSE)),"",VLOOKUP($E820,Lists!$T$4:$Y$44,5,FALSE))</f>
        <v/>
      </c>
      <c r="N820" s="36" t="str">
        <f>IF(ISERROR(VLOOKUP($E820,Lists!$T$4:$Y$44,6,FALSE)),"",VLOOKUP($E820,Lists!$T$4:$Y$44,6,FALSE))</f>
        <v/>
      </c>
    </row>
    <row r="821" spans="1:14" x14ac:dyDescent="0.25">
      <c r="A821" s="12"/>
      <c r="B821" s="18" t="s">
        <v>784</v>
      </c>
      <c r="C821" s="36" t="s">
        <v>1071</v>
      </c>
      <c r="D821" s="14" t="str">
        <f>IF(ISERROR(VLOOKUP($B821,Lists!$R$4:$S$16,2,FALSE)),"",VLOOKUP($B821,Lists!$R$4:$S$16,2,FALSE))</f>
        <v/>
      </c>
      <c r="E821" s="14" t="s">
        <v>805</v>
      </c>
      <c r="F821" s="14" t="s">
        <v>999</v>
      </c>
      <c r="G821" s="25"/>
      <c r="H821" s="25" t="s">
        <v>1117</v>
      </c>
      <c r="I821" s="92" t="str">
        <f>IF(ISERROR(VLOOKUP($B821&amp;" "&amp;$J821,Lists!$AB$4:$AC$16,2,FALSE)),"",VLOOKUP($B821&amp;" "&amp;$J821,Lists!$AB$4:$AC$16,2,FALSE))</f>
        <v/>
      </c>
      <c r="J821" s="25" t="str">
        <f>IF(ISERROR(VLOOKUP($H821,Lists!$L$4:$M$7,2,FALSE)),"",VLOOKUP($H821,Lists!$L$4:$M$7,2,FALSE))</f>
        <v/>
      </c>
      <c r="K821" s="25" t="str">
        <f t="shared" si="13"/>
        <v/>
      </c>
      <c r="L821" s="85" t="str">
        <f>IF(C821="no",VLOOKUP(B821,Lists!$R$4:$Z$17,9, FALSE),"Please enter details here")</f>
        <v>Please enter details here</v>
      </c>
      <c r="M821" s="36" t="str">
        <f>IF(ISERROR(VLOOKUP($E821,Lists!$T$4:$Y$44,5,FALSE)),"",VLOOKUP($E821,Lists!$T$4:$Y$44,5,FALSE))</f>
        <v/>
      </c>
      <c r="N821" s="36" t="str">
        <f>IF(ISERROR(VLOOKUP($E821,Lists!$T$4:$Y$44,6,FALSE)),"",VLOOKUP($E821,Lists!$T$4:$Y$44,6,FALSE))</f>
        <v/>
      </c>
    </row>
    <row r="822" spans="1:14" x14ac:dyDescent="0.25">
      <c r="A822" s="12"/>
      <c r="B822" s="18" t="s">
        <v>784</v>
      </c>
      <c r="C822" s="36" t="s">
        <v>1071</v>
      </c>
      <c r="D822" s="14" t="str">
        <f>IF(ISERROR(VLOOKUP($B822,Lists!$R$4:$S$16,2,FALSE)),"",VLOOKUP($B822,Lists!$R$4:$S$16,2,FALSE))</f>
        <v/>
      </c>
      <c r="E822" s="14" t="s">
        <v>805</v>
      </c>
      <c r="F822" s="14" t="s">
        <v>999</v>
      </c>
      <c r="G822" s="25"/>
      <c r="H822" s="25" t="s">
        <v>1117</v>
      </c>
      <c r="I822" s="92" t="str">
        <f>IF(ISERROR(VLOOKUP($B822&amp;" "&amp;$J822,Lists!$AB$4:$AC$16,2,FALSE)),"",VLOOKUP($B822&amp;" "&amp;$J822,Lists!$AB$4:$AC$16,2,FALSE))</f>
        <v/>
      </c>
      <c r="J822" s="25" t="str">
        <f>IF(ISERROR(VLOOKUP($H822,Lists!$L$4:$M$7,2,FALSE)),"",VLOOKUP($H822,Lists!$L$4:$M$7,2,FALSE))</f>
        <v/>
      </c>
      <c r="K822" s="25" t="str">
        <f t="shared" si="13"/>
        <v/>
      </c>
      <c r="L822" s="85" t="str">
        <f>IF(C822="no",VLOOKUP(B822,Lists!$R$4:$Z$17,9, FALSE),"Please enter details here")</f>
        <v>Please enter details here</v>
      </c>
      <c r="M822" s="36" t="str">
        <f>IF(ISERROR(VLOOKUP($E822,Lists!$T$4:$Y$44,5,FALSE)),"",VLOOKUP($E822,Lists!$T$4:$Y$44,5,FALSE))</f>
        <v/>
      </c>
      <c r="N822" s="36" t="str">
        <f>IF(ISERROR(VLOOKUP($E822,Lists!$T$4:$Y$44,6,FALSE)),"",VLOOKUP($E822,Lists!$T$4:$Y$44,6,FALSE))</f>
        <v/>
      </c>
    </row>
    <row r="823" spans="1:14" x14ac:dyDescent="0.25">
      <c r="A823" s="12"/>
      <c r="B823" s="18" t="s">
        <v>784</v>
      </c>
      <c r="C823" s="36" t="s">
        <v>1071</v>
      </c>
      <c r="D823" s="14" t="str">
        <f>IF(ISERROR(VLOOKUP($B823,Lists!$R$4:$S$16,2,FALSE)),"",VLOOKUP($B823,Lists!$R$4:$S$16,2,FALSE))</f>
        <v/>
      </c>
      <c r="E823" s="14" t="s">
        <v>805</v>
      </c>
      <c r="F823" s="14" t="s">
        <v>999</v>
      </c>
      <c r="G823" s="25"/>
      <c r="H823" s="25" t="s">
        <v>1117</v>
      </c>
      <c r="I823" s="92" t="str">
        <f>IF(ISERROR(VLOOKUP($B823&amp;" "&amp;$J823,Lists!$AB$4:$AC$16,2,FALSE)),"",VLOOKUP($B823&amp;" "&amp;$J823,Lists!$AB$4:$AC$16,2,FALSE))</f>
        <v/>
      </c>
      <c r="J823" s="25" t="str">
        <f>IF(ISERROR(VLOOKUP($H823,Lists!$L$4:$M$7,2,FALSE)),"",VLOOKUP($H823,Lists!$L$4:$M$7,2,FALSE))</f>
        <v/>
      </c>
      <c r="K823" s="25" t="str">
        <f t="shared" si="13"/>
        <v/>
      </c>
      <c r="L823" s="85" t="str">
        <f>IF(C823="no",VLOOKUP(B823,Lists!$R$4:$Z$17,9, FALSE),"Please enter details here")</f>
        <v>Please enter details here</v>
      </c>
      <c r="M823" s="36" t="str">
        <f>IF(ISERROR(VLOOKUP($E823,Lists!$T$4:$Y$44,5,FALSE)),"",VLOOKUP($E823,Lists!$T$4:$Y$44,5,FALSE))</f>
        <v/>
      </c>
      <c r="N823" s="36" t="str">
        <f>IF(ISERROR(VLOOKUP($E823,Lists!$T$4:$Y$44,6,FALSE)),"",VLOOKUP($E823,Lists!$T$4:$Y$44,6,FALSE))</f>
        <v/>
      </c>
    </row>
    <row r="824" spans="1:14" x14ac:dyDescent="0.25">
      <c r="A824" s="12"/>
      <c r="B824" s="18" t="s">
        <v>784</v>
      </c>
      <c r="C824" s="36" t="s">
        <v>1071</v>
      </c>
      <c r="D824" s="14" t="str">
        <f>IF(ISERROR(VLOOKUP($B824,Lists!$R$4:$S$16,2,FALSE)),"",VLOOKUP($B824,Lists!$R$4:$S$16,2,FALSE))</f>
        <v/>
      </c>
      <c r="E824" s="14" t="s">
        <v>805</v>
      </c>
      <c r="F824" s="14" t="s">
        <v>999</v>
      </c>
      <c r="G824" s="25"/>
      <c r="H824" s="25" t="s">
        <v>1117</v>
      </c>
      <c r="I824" s="92" t="str">
        <f>IF(ISERROR(VLOOKUP($B824&amp;" "&amp;$J824,Lists!$AB$4:$AC$16,2,FALSE)),"",VLOOKUP($B824&amp;" "&amp;$J824,Lists!$AB$4:$AC$16,2,FALSE))</f>
        <v/>
      </c>
      <c r="J824" s="25" t="str">
        <f>IF(ISERROR(VLOOKUP($H824,Lists!$L$4:$M$7,2,FALSE)),"",VLOOKUP($H824,Lists!$L$4:$M$7,2,FALSE))</f>
        <v/>
      </c>
      <c r="K824" s="25" t="str">
        <f t="shared" si="13"/>
        <v/>
      </c>
      <c r="L824" s="85" t="str">
        <f>IF(C824="no",VLOOKUP(B824,Lists!$R$4:$Z$17,9, FALSE),"Please enter details here")</f>
        <v>Please enter details here</v>
      </c>
      <c r="M824" s="36" t="str">
        <f>IF(ISERROR(VLOOKUP($E824,Lists!$T$4:$Y$44,5,FALSE)),"",VLOOKUP($E824,Lists!$T$4:$Y$44,5,FALSE))</f>
        <v/>
      </c>
      <c r="N824" s="36" t="str">
        <f>IF(ISERROR(VLOOKUP($E824,Lists!$T$4:$Y$44,6,FALSE)),"",VLOOKUP($E824,Lists!$T$4:$Y$44,6,FALSE))</f>
        <v/>
      </c>
    </row>
    <row r="825" spans="1:14" x14ac:dyDescent="0.25">
      <c r="A825" s="12"/>
      <c r="B825" s="18" t="s">
        <v>784</v>
      </c>
      <c r="C825" s="36" t="s">
        <v>1071</v>
      </c>
      <c r="D825" s="14" t="str">
        <f>IF(ISERROR(VLOOKUP($B825,Lists!$R$4:$S$16,2,FALSE)),"",VLOOKUP($B825,Lists!$R$4:$S$16,2,FALSE))</f>
        <v/>
      </c>
      <c r="E825" s="14" t="s">
        <v>805</v>
      </c>
      <c r="F825" s="14" t="s">
        <v>999</v>
      </c>
      <c r="G825" s="25"/>
      <c r="H825" s="25" t="s">
        <v>1117</v>
      </c>
      <c r="I825" s="92" t="str">
        <f>IF(ISERROR(VLOOKUP($B825&amp;" "&amp;$J825,Lists!$AB$4:$AC$16,2,FALSE)),"",VLOOKUP($B825&amp;" "&amp;$J825,Lists!$AB$4:$AC$16,2,FALSE))</f>
        <v/>
      </c>
      <c r="J825" s="25" t="str">
        <f>IF(ISERROR(VLOOKUP($H825,Lists!$L$4:$M$7,2,FALSE)),"",VLOOKUP($H825,Lists!$L$4:$M$7,2,FALSE))</f>
        <v/>
      </c>
      <c r="K825" s="25" t="str">
        <f t="shared" si="13"/>
        <v/>
      </c>
      <c r="L825" s="85" t="str">
        <f>IF(C825="no",VLOOKUP(B825,Lists!$R$4:$Z$17,9, FALSE),"Please enter details here")</f>
        <v>Please enter details here</v>
      </c>
      <c r="M825" s="36" t="str">
        <f>IF(ISERROR(VLOOKUP($E825,Lists!$T$4:$Y$44,5,FALSE)),"",VLOOKUP($E825,Lists!$T$4:$Y$44,5,FALSE))</f>
        <v/>
      </c>
      <c r="N825" s="36" t="str">
        <f>IF(ISERROR(VLOOKUP($E825,Lists!$T$4:$Y$44,6,FALSE)),"",VLOOKUP($E825,Lists!$T$4:$Y$44,6,FALSE))</f>
        <v/>
      </c>
    </row>
    <row r="826" spans="1:14" x14ac:dyDescent="0.25">
      <c r="A826" s="12"/>
      <c r="B826" s="18" t="s">
        <v>784</v>
      </c>
      <c r="C826" s="36" t="s">
        <v>1071</v>
      </c>
      <c r="D826" s="14" t="str">
        <f>IF(ISERROR(VLOOKUP($B826,Lists!$R$4:$S$16,2,FALSE)),"",VLOOKUP($B826,Lists!$R$4:$S$16,2,FALSE))</f>
        <v/>
      </c>
      <c r="E826" s="14" t="s">
        <v>805</v>
      </c>
      <c r="F826" s="14" t="s">
        <v>999</v>
      </c>
      <c r="G826" s="25"/>
      <c r="H826" s="25" t="s">
        <v>1117</v>
      </c>
      <c r="I826" s="92" t="str">
        <f>IF(ISERROR(VLOOKUP($B826&amp;" "&amp;$J826,Lists!$AB$4:$AC$16,2,FALSE)),"",VLOOKUP($B826&amp;" "&amp;$J826,Lists!$AB$4:$AC$16,2,FALSE))</f>
        <v/>
      </c>
      <c r="J826" s="25" t="str">
        <f>IF(ISERROR(VLOOKUP($H826,Lists!$L$4:$M$7,2,FALSE)),"",VLOOKUP($H826,Lists!$L$4:$M$7,2,FALSE))</f>
        <v/>
      </c>
      <c r="K826" s="25" t="str">
        <f t="shared" si="13"/>
        <v/>
      </c>
      <c r="L826" s="85" t="str">
        <f>IF(C826="no",VLOOKUP(B826,Lists!$R$4:$Z$17,9, FALSE),"Please enter details here")</f>
        <v>Please enter details here</v>
      </c>
      <c r="M826" s="36" t="str">
        <f>IF(ISERROR(VLOOKUP($E826,Lists!$T$4:$Y$44,5,FALSE)),"",VLOOKUP($E826,Lists!$T$4:$Y$44,5,FALSE))</f>
        <v/>
      </c>
      <c r="N826" s="36" t="str">
        <f>IF(ISERROR(VLOOKUP($E826,Lists!$T$4:$Y$44,6,FALSE)),"",VLOOKUP($E826,Lists!$T$4:$Y$44,6,FALSE))</f>
        <v/>
      </c>
    </row>
    <row r="827" spans="1:14" x14ac:dyDescent="0.25">
      <c r="A827" s="12"/>
      <c r="B827" s="18" t="s">
        <v>784</v>
      </c>
      <c r="C827" s="36" t="s">
        <v>1071</v>
      </c>
      <c r="D827" s="14" t="str">
        <f>IF(ISERROR(VLOOKUP($B827,Lists!$R$4:$S$16,2,FALSE)),"",VLOOKUP($B827,Lists!$R$4:$S$16,2,FALSE))</f>
        <v/>
      </c>
      <c r="E827" s="14" t="s">
        <v>805</v>
      </c>
      <c r="F827" s="14" t="s">
        <v>999</v>
      </c>
      <c r="G827" s="25"/>
      <c r="H827" s="25" t="s">
        <v>1117</v>
      </c>
      <c r="I827" s="92" t="str">
        <f>IF(ISERROR(VLOOKUP($B827&amp;" "&amp;$J827,Lists!$AB$4:$AC$16,2,FALSE)),"",VLOOKUP($B827&amp;" "&amp;$J827,Lists!$AB$4:$AC$16,2,FALSE))</f>
        <v/>
      </c>
      <c r="J827" s="25" t="str">
        <f>IF(ISERROR(VLOOKUP($H827,Lists!$L$4:$M$7,2,FALSE)),"",VLOOKUP($H827,Lists!$L$4:$M$7,2,FALSE))</f>
        <v/>
      </c>
      <c r="K827" s="25" t="str">
        <f t="shared" si="13"/>
        <v/>
      </c>
      <c r="L827" s="85" t="str">
        <f>IF(C827="no",VLOOKUP(B827,Lists!$R$4:$Z$17,9, FALSE),"Please enter details here")</f>
        <v>Please enter details here</v>
      </c>
      <c r="M827" s="36" t="str">
        <f>IF(ISERROR(VLOOKUP($E827,Lists!$T$4:$Y$44,5,FALSE)),"",VLOOKUP($E827,Lists!$T$4:$Y$44,5,FALSE))</f>
        <v/>
      </c>
      <c r="N827" s="36" t="str">
        <f>IF(ISERROR(VLOOKUP($E827,Lists!$T$4:$Y$44,6,FALSE)),"",VLOOKUP($E827,Lists!$T$4:$Y$44,6,FALSE))</f>
        <v/>
      </c>
    </row>
    <row r="828" spans="1:14" x14ac:dyDescent="0.25">
      <c r="A828" s="12"/>
      <c r="B828" s="18" t="s">
        <v>784</v>
      </c>
      <c r="C828" s="36" t="s">
        <v>1071</v>
      </c>
      <c r="D828" s="14" t="str">
        <f>IF(ISERROR(VLOOKUP($B828,Lists!$R$4:$S$16,2,FALSE)),"",VLOOKUP($B828,Lists!$R$4:$S$16,2,FALSE))</f>
        <v/>
      </c>
      <c r="E828" s="14" t="s">
        <v>805</v>
      </c>
      <c r="F828" s="14" t="s">
        <v>999</v>
      </c>
      <c r="G828" s="25"/>
      <c r="H828" s="25" t="s">
        <v>1117</v>
      </c>
      <c r="I828" s="92" t="str">
        <f>IF(ISERROR(VLOOKUP($B828&amp;" "&amp;$J828,Lists!$AB$4:$AC$16,2,FALSE)),"",VLOOKUP($B828&amp;" "&amp;$J828,Lists!$AB$4:$AC$16,2,FALSE))</f>
        <v/>
      </c>
      <c r="J828" s="25" t="str">
        <f>IF(ISERROR(VLOOKUP($H828,Lists!$L$4:$M$7,2,FALSE)),"",VLOOKUP($H828,Lists!$L$4:$M$7,2,FALSE))</f>
        <v/>
      </c>
      <c r="K828" s="25" t="str">
        <f t="shared" si="13"/>
        <v/>
      </c>
      <c r="L828" s="85" t="str">
        <f>IF(C828="no",VLOOKUP(B828,Lists!$R$4:$Z$17,9, FALSE),"Please enter details here")</f>
        <v>Please enter details here</v>
      </c>
      <c r="M828" s="36" t="str">
        <f>IF(ISERROR(VLOOKUP($E828,Lists!$T$4:$Y$44,5,FALSE)),"",VLOOKUP($E828,Lists!$T$4:$Y$44,5,FALSE))</f>
        <v/>
      </c>
      <c r="N828" s="36" t="str">
        <f>IF(ISERROR(VLOOKUP($E828,Lists!$T$4:$Y$44,6,FALSE)),"",VLOOKUP($E828,Lists!$T$4:$Y$44,6,FALSE))</f>
        <v/>
      </c>
    </row>
    <row r="829" spans="1:14" x14ac:dyDescent="0.25">
      <c r="A829" s="12"/>
      <c r="B829" s="18" t="s">
        <v>784</v>
      </c>
      <c r="C829" s="36" t="s">
        <v>1071</v>
      </c>
      <c r="D829" s="14" t="str">
        <f>IF(ISERROR(VLOOKUP($B829,Lists!$R$4:$S$16,2,FALSE)),"",VLOOKUP($B829,Lists!$R$4:$S$16,2,FALSE))</f>
        <v/>
      </c>
      <c r="E829" s="14" t="s">
        <v>805</v>
      </c>
      <c r="F829" s="14" t="s">
        <v>999</v>
      </c>
      <c r="G829" s="25"/>
      <c r="H829" s="25" t="s">
        <v>1117</v>
      </c>
      <c r="I829" s="92" t="str">
        <f>IF(ISERROR(VLOOKUP($B829&amp;" "&amp;$J829,Lists!$AB$4:$AC$16,2,FALSE)),"",VLOOKUP($B829&amp;" "&amp;$J829,Lists!$AB$4:$AC$16,2,FALSE))</f>
        <v/>
      </c>
      <c r="J829" s="25" t="str">
        <f>IF(ISERROR(VLOOKUP($H829,Lists!$L$4:$M$7,2,FALSE)),"",VLOOKUP($H829,Lists!$L$4:$M$7,2,FALSE))</f>
        <v/>
      </c>
      <c r="K829" s="25" t="str">
        <f t="shared" si="13"/>
        <v/>
      </c>
      <c r="L829" s="85" t="str">
        <f>IF(C829="no",VLOOKUP(B829,Lists!$R$4:$Z$17,9, FALSE),"Please enter details here")</f>
        <v>Please enter details here</v>
      </c>
      <c r="M829" s="36" t="str">
        <f>IF(ISERROR(VLOOKUP($E829,Lists!$T$4:$Y$44,5,FALSE)),"",VLOOKUP($E829,Lists!$T$4:$Y$44,5,FALSE))</f>
        <v/>
      </c>
      <c r="N829" s="36" t="str">
        <f>IF(ISERROR(VLOOKUP($E829,Lists!$T$4:$Y$44,6,FALSE)),"",VLOOKUP($E829,Lists!$T$4:$Y$44,6,FALSE))</f>
        <v/>
      </c>
    </row>
    <row r="830" spans="1:14" x14ac:dyDescent="0.25">
      <c r="A830" s="12"/>
      <c r="B830" s="18" t="s">
        <v>784</v>
      </c>
      <c r="C830" s="36" t="s">
        <v>1071</v>
      </c>
      <c r="D830" s="14" t="str">
        <f>IF(ISERROR(VLOOKUP($B830,Lists!$R$4:$S$16,2,FALSE)),"",VLOOKUP($B830,Lists!$R$4:$S$16,2,FALSE))</f>
        <v/>
      </c>
      <c r="E830" s="14" t="s">
        <v>805</v>
      </c>
      <c r="F830" s="14" t="s">
        <v>999</v>
      </c>
      <c r="G830" s="25"/>
      <c r="H830" s="25" t="s">
        <v>1117</v>
      </c>
      <c r="I830" s="92" t="str">
        <f>IF(ISERROR(VLOOKUP($B830&amp;" "&amp;$J830,Lists!$AB$4:$AC$16,2,FALSE)),"",VLOOKUP($B830&amp;" "&amp;$J830,Lists!$AB$4:$AC$16,2,FALSE))</f>
        <v/>
      </c>
      <c r="J830" s="25" t="str">
        <f>IF(ISERROR(VLOOKUP($H830,Lists!$L$4:$M$7,2,FALSE)),"",VLOOKUP($H830,Lists!$L$4:$M$7,2,FALSE))</f>
        <v/>
      </c>
      <c r="K830" s="25" t="str">
        <f t="shared" si="13"/>
        <v/>
      </c>
      <c r="L830" s="85" t="str">
        <f>IF(C830="no",VLOOKUP(B830,Lists!$R$4:$Z$17,9, FALSE),"Please enter details here")</f>
        <v>Please enter details here</v>
      </c>
      <c r="M830" s="36" t="str">
        <f>IF(ISERROR(VLOOKUP($E830,Lists!$T$4:$Y$44,5,FALSE)),"",VLOOKUP($E830,Lists!$T$4:$Y$44,5,FALSE))</f>
        <v/>
      </c>
      <c r="N830" s="36" t="str">
        <f>IF(ISERROR(VLOOKUP($E830,Lists!$T$4:$Y$44,6,FALSE)),"",VLOOKUP($E830,Lists!$T$4:$Y$44,6,FALSE))</f>
        <v/>
      </c>
    </row>
    <row r="831" spans="1:14" x14ac:dyDescent="0.25">
      <c r="A831" s="12"/>
      <c r="B831" s="18" t="s">
        <v>784</v>
      </c>
      <c r="C831" s="36" t="s">
        <v>1071</v>
      </c>
      <c r="D831" s="14" t="str">
        <f>IF(ISERROR(VLOOKUP($B831,Lists!$R$4:$S$16,2,FALSE)),"",VLOOKUP($B831,Lists!$R$4:$S$16,2,FALSE))</f>
        <v/>
      </c>
      <c r="E831" s="14" t="s">
        <v>805</v>
      </c>
      <c r="F831" s="14" t="s">
        <v>999</v>
      </c>
      <c r="G831" s="25"/>
      <c r="H831" s="25" t="s">
        <v>1117</v>
      </c>
      <c r="I831" s="92" t="str">
        <f>IF(ISERROR(VLOOKUP($B831&amp;" "&amp;$J831,Lists!$AB$4:$AC$16,2,FALSE)),"",VLOOKUP($B831&amp;" "&amp;$J831,Lists!$AB$4:$AC$16,2,FALSE))</f>
        <v/>
      </c>
      <c r="J831" s="25" t="str">
        <f>IF(ISERROR(VLOOKUP($H831,Lists!$L$4:$M$7,2,FALSE)),"",VLOOKUP($H831,Lists!$L$4:$M$7,2,FALSE))</f>
        <v/>
      </c>
      <c r="K831" s="25" t="str">
        <f t="shared" si="13"/>
        <v/>
      </c>
      <c r="L831" s="85" t="str">
        <f>IF(C831="no",VLOOKUP(B831,Lists!$R$4:$Z$17,9, FALSE),"Please enter details here")</f>
        <v>Please enter details here</v>
      </c>
      <c r="M831" s="36" t="str">
        <f>IF(ISERROR(VLOOKUP($E831,Lists!$T$4:$Y$44,5,FALSE)),"",VLOOKUP($E831,Lists!$T$4:$Y$44,5,FALSE))</f>
        <v/>
      </c>
      <c r="N831" s="36" t="str">
        <f>IF(ISERROR(VLOOKUP($E831,Lists!$T$4:$Y$44,6,FALSE)),"",VLOOKUP($E831,Lists!$T$4:$Y$44,6,FALSE))</f>
        <v/>
      </c>
    </row>
    <row r="832" spans="1:14" x14ac:dyDescent="0.25">
      <c r="A832" s="12"/>
      <c r="B832" s="18" t="s">
        <v>784</v>
      </c>
      <c r="C832" s="36" t="s">
        <v>1071</v>
      </c>
      <c r="D832" s="14" t="str">
        <f>IF(ISERROR(VLOOKUP($B832,Lists!$R$4:$S$16,2,FALSE)),"",VLOOKUP($B832,Lists!$R$4:$S$16,2,FALSE))</f>
        <v/>
      </c>
      <c r="E832" s="14" t="s">
        <v>805</v>
      </c>
      <c r="F832" s="14" t="s">
        <v>999</v>
      </c>
      <c r="G832" s="25"/>
      <c r="H832" s="25" t="s">
        <v>1117</v>
      </c>
      <c r="I832" s="92" t="str">
        <f>IF(ISERROR(VLOOKUP($B832&amp;" "&amp;$J832,Lists!$AB$4:$AC$16,2,FALSE)),"",VLOOKUP($B832&amp;" "&amp;$J832,Lists!$AB$4:$AC$16,2,FALSE))</f>
        <v/>
      </c>
      <c r="J832" s="25" t="str">
        <f>IF(ISERROR(VLOOKUP($H832,Lists!$L$4:$M$7,2,FALSE)),"",VLOOKUP($H832,Lists!$L$4:$M$7,2,FALSE))</f>
        <v/>
      </c>
      <c r="K832" s="25" t="str">
        <f t="shared" si="13"/>
        <v/>
      </c>
      <c r="L832" s="85" t="str">
        <f>IF(C832="no",VLOOKUP(B832,Lists!$R$4:$Z$17,9, FALSE),"Please enter details here")</f>
        <v>Please enter details here</v>
      </c>
      <c r="M832" s="36" t="str">
        <f>IF(ISERROR(VLOOKUP($E832,Lists!$T$4:$Y$44,5,FALSE)),"",VLOOKUP($E832,Lists!$T$4:$Y$44,5,FALSE))</f>
        <v/>
      </c>
      <c r="N832" s="36" t="str">
        <f>IF(ISERROR(VLOOKUP($E832,Lists!$T$4:$Y$44,6,FALSE)),"",VLOOKUP($E832,Lists!$T$4:$Y$44,6,FALSE))</f>
        <v/>
      </c>
    </row>
    <row r="833" spans="1:14" x14ac:dyDescent="0.25">
      <c r="A833" s="12"/>
      <c r="B833" s="18" t="s">
        <v>784</v>
      </c>
      <c r="C833" s="36" t="s">
        <v>1071</v>
      </c>
      <c r="D833" s="14" t="str">
        <f>IF(ISERROR(VLOOKUP($B833,Lists!$R$4:$S$16,2,FALSE)),"",VLOOKUP($B833,Lists!$R$4:$S$16,2,FALSE))</f>
        <v/>
      </c>
      <c r="E833" s="14" t="s">
        <v>805</v>
      </c>
      <c r="F833" s="14" t="s">
        <v>999</v>
      </c>
      <c r="G833" s="25"/>
      <c r="H833" s="25" t="s">
        <v>1117</v>
      </c>
      <c r="I833" s="92" t="str">
        <f>IF(ISERROR(VLOOKUP($B833&amp;" "&amp;$J833,Lists!$AB$4:$AC$16,2,FALSE)),"",VLOOKUP($B833&amp;" "&amp;$J833,Lists!$AB$4:$AC$16,2,FALSE))</f>
        <v/>
      </c>
      <c r="J833" s="25" t="str">
        <f>IF(ISERROR(VLOOKUP($H833,Lists!$L$4:$M$7,2,FALSE)),"",VLOOKUP($H833,Lists!$L$4:$M$7,2,FALSE))</f>
        <v/>
      </c>
      <c r="K833" s="25" t="str">
        <f t="shared" si="13"/>
        <v/>
      </c>
      <c r="L833" s="85" t="str">
        <f>IF(C833="no",VLOOKUP(B833,Lists!$R$4:$Z$17,9, FALSE),"Please enter details here")</f>
        <v>Please enter details here</v>
      </c>
      <c r="M833" s="36" t="str">
        <f>IF(ISERROR(VLOOKUP($E833,Lists!$T$4:$Y$44,5,FALSE)),"",VLOOKUP($E833,Lists!$T$4:$Y$44,5,FALSE))</f>
        <v/>
      </c>
      <c r="N833" s="36" t="str">
        <f>IF(ISERROR(VLOOKUP($E833,Lists!$T$4:$Y$44,6,FALSE)),"",VLOOKUP($E833,Lists!$T$4:$Y$44,6,FALSE))</f>
        <v/>
      </c>
    </row>
    <row r="834" spans="1:14" x14ac:dyDescent="0.25">
      <c r="A834" s="12"/>
      <c r="B834" s="18" t="s">
        <v>784</v>
      </c>
      <c r="C834" s="36" t="s">
        <v>1071</v>
      </c>
      <c r="D834" s="14" t="str">
        <f>IF(ISERROR(VLOOKUP($B834,Lists!$R$4:$S$16,2,FALSE)),"",VLOOKUP($B834,Lists!$R$4:$S$16,2,FALSE))</f>
        <v/>
      </c>
      <c r="E834" s="14" t="s">
        <v>805</v>
      </c>
      <c r="F834" s="14" t="s">
        <v>999</v>
      </c>
      <c r="G834" s="25"/>
      <c r="H834" s="25" t="s">
        <v>1117</v>
      </c>
      <c r="I834" s="92" t="str">
        <f>IF(ISERROR(VLOOKUP($B834&amp;" "&amp;$J834,Lists!$AB$4:$AC$16,2,FALSE)),"",VLOOKUP($B834&amp;" "&amp;$J834,Lists!$AB$4:$AC$16,2,FALSE))</f>
        <v/>
      </c>
      <c r="J834" s="25" t="str">
        <f>IF(ISERROR(VLOOKUP($H834,Lists!$L$4:$M$7,2,FALSE)),"",VLOOKUP($H834,Lists!$L$4:$M$7,2,FALSE))</f>
        <v/>
      </c>
      <c r="K834" s="25" t="str">
        <f t="shared" si="13"/>
        <v/>
      </c>
      <c r="L834" s="85" t="str">
        <f>IF(C834="no",VLOOKUP(B834,Lists!$R$4:$Z$17,9, FALSE),"Please enter details here")</f>
        <v>Please enter details here</v>
      </c>
      <c r="M834" s="36" t="str">
        <f>IF(ISERROR(VLOOKUP($E834,Lists!$T$4:$Y$44,5,FALSE)),"",VLOOKUP($E834,Lists!$T$4:$Y$44,5,FALSE))</f>
        <v/>
      </c>
      <c r="N834" s="36" t="str">
        <f>IF(ISERROR(VLOOKUP($E834,Lists!$T$4:$Y$44,6,FALSE)),"",VLOOKUP($E834,Lists!$T$4:$Y$44,6,FALSE))</f>
        <v/>
      </c>
    </row>
    <row r="835" spans="1:14" x14ac:dyDescent="0.25">
      <c r="A835" s="12"/>
      <c r="B835" s="18" t="s">
        <v>784</v>
      </c>
      <c r="C835" s="36" t="s">
        <v>1071</v>
      </c>
      <c r="D835" s="14" t="str">
        <f>IF(ISERROR(VLOOKUP($B835,Lists!$R$4:$S$16,2,FALSE)),"",VLOOKUP($B835,Lists!$R$4:$S$16,2,FALSE))</f>
        <v/>
      </c>
      <c r="E835" s="14" t="s">
        <v>805</v>
      </c>
      <c r="F835" s="14" t="s">
        <v>999</v>
      </c>
      <c r="G835" s="25"/>
      <c r="H835" s="25" t="s">
        <v>1117</v>
      </c>
      <c r="I835" s="92" t="str">
        <f>IF(ISERROR(VLOOKUP($B835&amp;" "&amp;$J835,Lists!$AB$4:$AC$16,2,FALSE)),"",VLOOKUP($B835&amp;" "&amp;$J835,Lists!$AB$4:$AC$16,2,FALSE))</f>
        <v/>
      </c>
      <c r="J835" s="25" t="str">
        <f>IF(ISERROR(VLOOKUP($H835,Lists!$L$4:$M$7,2,FALSE)),"",VLOOKUP($H835,Lists!$L$4:$M$7,2,FALSE))</f>
        <v/>
      </c>
      <c r="K835" s="25" t="str">
        <f t="shared" si="13"/>
        <v/>
      </c>
      <c r="L835" s="85" t="str">
        <f>IF(C835="no",VLOOKUP(B835,Lists!$R$4:$Z$17,9, FALSE),"Please enter details here")</f>
        <v>Please enter details here</v>
      </c>
      <c r="M835" s="36" t="str">
        <f>IF(ISERROR(VLOOKUP($E835,Lists!$T$4:$Y$44,5,FALSE)),"",VLOOKUP($E835,Lists!$T$4:$Y$44,5,FALSE))</f>
        <v/>
      </c>
      <c r="N835" s="36" t="str">
        <f>IF(ISERROR(VLOOKUP($E835,Lists!$T$4:$Y$44,6,FALSE)),"",VLOOKUP($E835,Lists!$T$4:$Y$44,6,FALSE))</f>
        <v/>
      </c>
    </row>
    <row r="836" spans="1:14" x14ac:dyDescent="0.25">
      <c r="A836" s="12"/>
      <c r="B836" s="18" t="s">
        <v>784</v>
      </c>
      <c r="C836" s="36" t="s">
        <v>1071</v>
      </c>
      <c r="D836" s="14" t="str">
        <f>IF(ISERROR(VLOOKUP($B836,Lists!$R$4:$S$16,2,FALSE)),"",VLOOKUP($B836,Lists!$R$4:$S$16,2,FALSE))</f>
        <v/>
      </c>
      <c r="E836" s="14" t="s">
        <v>805</v>
      </c>
      <c r="F836" s="14" t="s">
        <v>999</v>
      </c>
      <c r="G836" s="25"/>
      <c r="H836" s="25" t="s">
        <v>1117</v>
      </c>
      <c r="I836" s="92" t="str">
        <f>IF(ISERROR(VLOOKUP($B836&amp;" "&amp;$J836,Lists!$AB$4:$AC$16,2,FALSE)),"",VLOOKUP($B836&amp;" "&amp;$J836,Lists!$AB$4:$AC$16,2,FALSE))</f>
        <v/>
      </c>
      <c r="J836" s="25" t="str">
        <f>IF(ISERROR(VLOOKUP($H836,Lists!$L$4:$M$7,2,FALSE)),"",VLOOKUP($H836,Lists!$L$4:$M$7,2,FALSE))</f>
        <v/>
      </c>
      <c r="K836" s="25" t="str">
        <f t="shared" si="13"/>
        <v/>
      </c>
      <c r="L836" s="85" t="str">
        <f>IF(C836="no",VLOOKUP(B836,Lists!$R$4:$Z$17,9, FALSE),"Please enter details here")</f>
        <v>Please enter details here</v>
      </c>
      <c r="M836" s="36" t="str">
        <f>IF(ISERROR(VLOOKUP($E836,Lists!$T$4:$Y$44,5,FALSE)),"",VLOOKUP($E836,Lists!$T$4:$Y$44,5,FALSE))</f>
        <v/>
      </c>
      <c r="N836" s="36" t="str">
        <f>IF(ISERROR(VLOOKUP($E836,Lists!$T$4:$Y$44,6,FALSE)),"",VLOOKUP($E836,Lists!$T$4:$Y$44,6,FALSE))</f>
        <v/>
      </c>
    </row>
    <row r="837" spans="1:14" x14ac:dyDescent="0.25">
      <c r="A837" s="12"/>
      <c r="B837" s="18" t="s">
        <v>784</v>
      </c>
      <c r="C837" s="36" t="s">
        <v>1071</v>
      </c>
      <c r="D837" s="14" t="str">
        <f>IF(ISERROR(VLOOKUP($B837,Lists!$R$4:$S$16,2,FALSE)),"",VLOOKUP($B837,Lists!$R$4:$S$16,2,FALSE))</f>
        <v/>
      </c>
      <c r="E837" s="14" t="s">
        <v>805</v>
      </c>
      <c r="F837" s="14" t="s">
        <v>999</v>
      </c>
      <c r="G837" s="25"/>
      <c r="H837" s="25" t="s">
        <v>1117</v>
      </c>
      <c r="I837" s="92" t="str">
        <f>IF(ISERROR(VLOOKUP($B837&amp;" "&amp;$J837,Lists!$AB$4:$AC$16,2,FALSE)),"",VLOOKUP($B837&amp;" "&amp;$J837,Lists!$AB$4:$AC$16,2,FALSE))</f>
        <v/>
      </c>
      <c r="J837" s="25" t="str">
        <f>IF(ISERROR(VLOOKUP($H837,Lists!$L$4:$M$7,2,FALSE)),"",VLOOKUP($H837,Lists!$L$4:$M$7,2,FALSE))</f>
        <v/>
      </c>
      <c r="K837" s="25" t="str">
        <f t="shared" si="13"/>
        <v/>
      </c>
      <c r="L837" s="85" t="str">
        <f>IF(C837="no",VLOOKUP(B837,Lists!$R$4:$Z$17,9, FALSE),"Please enter details here")</f>
        <v>Please enter details here</v>
      </c>
      <c r="M837" s="36" t="str">
        <f>IF(ISERROR(VLOOKUP($E837,Lists!$T$4:$Y$44,5,FALSE)),"",VLOOKUP($E837,Lists!$T$4:$Y$44,5,FALSE))</f>
        <v/>
      </c>
      <c r="N837" s="36" t="str">
        <f>IF(ISERROR(VLOOKUP($E837,Lists!$T$4:$Y$44,6,FALSE)),"",VLOOKUP($E837,Lists!$T$4:$Y$44,6,FALSE))</f>
        <v/>
      </c>
    </row>
    <row r="838" spans="1:14" x14ac:dyDescent="0.25">
      <c r="A838" s="12"/>
      <c r="B838" s="18" t="s">
        <v>784</v>
      </c>
      <c r="C838" s="36" t="s">
        <v>1071</v>
      </c>
      <c r="D838" s="14" t="str">
        <f>IF(ISERROR(VLOOKUP($B838,Lists!$R$4:$S$16,2,FALSE)),"",VLOOKUP($B838,Lists!$R$4:$S$16,2,FALSE))</f>
        <v/>
      </c>
      <c r="E838" s="14" t="s">
        <v>805</v>
      </c>
      <c r="F838" s="14" t="s">
        <v>999</v>
      </c>
      <c r="G838" s="25"/>
      <c r="H838" s="25" t="s">
        <v>1117</v>
      </c>
      <c r="I838" s="92" t="str">
        <f>IF(ISERROR(VLOOKUP($B838&amp;" "&amp;$J838,Lists!$AB$4:$AC$16,2,FALSE)),"",VLOOKUP($B838&amp;" "&amp;$J838,Lists!$AB$4:$AC$16,2,FALSE))</f>
        <v/>
      </c>
      <c r="J838" s="25" t="str">
        <f>IF(ISERROR(VLOOKUP($H838,Lists!$L$4:$M$7,2,FALSE)),"",VLOOKUP($H838,Lists!$L$4:$M$7,2,FALSE))</f>
        <v/>
      </c>
      <c r="K838" s="25" t="str">
        <f t="shared" si="13"/>
        <v/>
      </c>
      <c r="L838" s="85" t="str">
        <f>IF(C838="no",VLOOKUP(B838,Lists!$R$4:$Z$17,9, FALSE),"Please enter details here")</f>
        <v>Please enter details here</v>
      </c>
      <c r="M838" s="36" t="str">
        <f>IF(ISERROR(VLOOKUP($E838,Lists!$T$4:$Y$44,5,FALSE)),"",VLOOKUP($E838,Lists!$T$4:$Y$44,5,FALSE))</f>
        <v/>
      </c>
      <c r="N838" s="36" t="str">
        <f>IF(ISERROR(VLOOKUP($E838,Lists!$T$4:$Y$44,6,FALSE)),"",VLOOKUP($E838,Lists!$T$4:$Y$44,6,FALSE))</f>
        <v/>
      </c>
    </row>
    <row r="839" spans="1:14" x14ac:dyDescent="0.25">
      <c r="A839" s="12"/>
      <c r="B839" s="18" t="s">
        <v>784</v>
      </c>
      <c r="C839" s="36" t="s">
        <v>1071</v>
      </c>
      <c r="D839" s="14" t="str">
        <f>IF(ISERROR(VLOOKUP($B839,Lists!$R$4:$S$16,2,FALSE)),"",VLOOKUP($B839,Lists!$R$4:$S$16,2,FALSE))</f>
        <v/>
      </c>
      <c r="E839" s="14" t="s">
        <v>805</v>
      </c>
      <c r="F839" s="14" t="s">
        <v>999</v>
      </c>
      <c r="G839" s="25"/>
      <c r="H839" s="25" t="s">
        <v>1117</v>
      </c>
      <c r="I839" s="92" t="str">
        <f>IF(ISERROR(VLOOKUP($B839&amp;" "&amp;$J839,Lists!$AB$4:$AC$16,2,FALSE)),"",VLOOKUP($B839&amp;" "&amp;$J839,Lists!$AB$4:$AC$16,2,FALSE))</f>
        <v/>
      </c>
      <c r="J839" s="25" t="str">
        <f>IF(ISERROR(VLOOKUP($H839,Lists!$L$4:$M$7,2,FALSE)),"",VLOOKUP($H839,Lists!$L$4:$M$7,2,FALSE))</f>
        <v/>
      </c>
      <c r="K839" s="25" t="str">
        <f t="shared" si="13"/>
        <v/>
      </c>
      <c r="L839" s="85" t="str">
        <f>IF(C839="no",VLOOKUP(B839,Lists!$R$4:$Z$17,9, FALSE),"Please enter details here")</f>
        <v>Please enter details here</v>
      </c>
      <c r="M839" s="36" t="str">
        <f>IF(ISERROR(VLOOKUP($E839,Lists!$T$4:$Y$44,5,FALSE)),"",VLOOKUP($E839,Lists!$T$4:$Y$44,5,FALSE))</f>
        <v/>
      </c>
      <c r="N839" s="36" t="str">
        <f>IF(ISERROR(VLOOKUP($E839,Lists!$T$4:$Y$44,6,FALSE)),"",VLOOKUP($E839,Lists!$T$4:$Y$44,6,FALSE))</f>
        <v/>
      </c>
    </row>
    <row r="840" spans="1:14" x14ac:dyDescent="0.25">
      <c r="A840" s="12"/>
      <c r="B840" s="18" t="s">
        <v>784</v>
      </c>
      <c r="C840" s="36" t="s">
        <v>1071</v>
      </c>
      <c r="D840" s="14" t="str">
        <f>IF(ISERROR(VLOOKUP($B840,Lists!$R$4:$S$16,2,FALSE)),"",VLOOKUP($B840,Lists!$R$4:$S$16,2,FALSE))</f>
        <v/>
      </c>
      <c r="E840" s="14" t="s">
        <v>805</v>
      </c>
      <c r="F840" s="14" t="s">
        <v>999</v>
      </c>
      <c r="G840" s="25"/>
      <c r="H840" s="25" t="s">
        <v>1117</v>
      </c>
      <c r="I840" s="92" t="str">
        <f>IF(ISERROR(VLOOKUP($B840&amp;" "&amp;$J840,Lists!$AB$4:$AC$16,2,FALSE)),"",VLOOKUP($B840&amp;" "&amp;$J840,Lists!$AB$4:$AC$16,2,FALSE))</f>
        <v/>
      </c>
      <c r="J840" s="25" t="str">
        <f>IF(ISERROR(VLOOKUP($H840,Lists!$L$4:$M$7,2,FALSE)),"",VLOOKUP($H840,Lists!$L$4:$M$7,2,FALSE))</f>
        <v/>
      </c>
      <c r="K840" s="25" t="str">
        <f t="shared" ref="K840:K903" si="14">IF(ISERROR(G840*I840),"",G840*I840)</f>
        <v/>
      </c>
      <c r="L840" s="85" t="str">
        <f>IF(C840="no",VLOOKUP(B840,Lists!$R$4:$Z$17,9, FALSE),"Please enter details here")</f>
        <v>Please enter details here</v>
      </c>
      <c r="M840" s="36" t="str">
        <f>IF(ISERROR(VLOOKUP($E840,Lists!$T$4:$Y$44,5,FALSE)),"",VLOOKUP($E840,Lists!$T$4:$Y$44,5,FALSE))</f>
        <v/>
      </c>
      <c r="N840" s="36" t="str">
        <f>IF(ISERROR(VLOOKUP($E840,Lists!$T$4:$Y$44,6,FALSE)),"",VLOOKUP($E840,Lists!$T$4:$Y$44,6,FALSE))</f>
        <v/>
      </c>
    </row>
    <row r="841" spans="1:14" x14ac:dyDescent="0.25">
      <c r="A841" s="12"/>
      <c r="B841" s="18" t="s">
        <v>784</v>
      </c>
      <c r="C841" s="36" t="s">
        <v>1071</v>
      </c>
      <c r="D841" s="14" t="str">
        <f>IF(ISERROR(VLOOKUP($B841,Lists!$R$4:$S$16,2,FALSE)),"",VLOOKUP($B841,Lists!$R$4:$S$16,2,FALSE))</f>
        <v/>
      </c>
      <c r="E841" s="14" t="s">
        <v>805</v>
      </c>
      <c r="F841" s="14" t="s">
        <v>999</v>
      </c>
      <c r="G841" s="25"/>
      <c r="H841" s="25" t="s">
        <v>1117</v>
      </c>
      <c r="I841" s="92" t="str">
        <f>IF(ISERROR(VLOOKUP($B841&amp;" "&amp;$J841,Lists!$AB$4:$AC$16,2,FALSE)),"",VLOOKUP($B841&amp;" "&amp;$J841,Lists!$AB$4:$AC$16,2,FALSE))</f>
        <v/>
      </c>
      <c r="J841" s="25" t="str">
        <f>IF(ISERROR(VLOOKUP($H841,Lists!$L$4:$M$7,2,FALSE)),"",VLOOKUP($H841,Lists!$L$4:$M$7,2,FALSE))</f>
        <v/>
      </c>
      <c r="K841" s="25" t="str">
        <f t="shared" si="14"/>
        <v/>
      </c>
      <c r="L841" s="85" t="str">
        <f>IF(C841="no",VLOOKUP(B841,Lists!$R$4:$Z$17,9, FALSE),"Please enter details here")</f>
        <v>Please enter details here</v>
      </c>
      <c r="M841" s="36" t="str">
        <f>IF(ISERROR(VLOOKUP($E841,Lists!$T$4:$Y$44,5,FALSE)),"",VLOOKUP($E841,Lists!$T$4:$Y$44,5,FALSE))</f>
        <v/>
      </c>
      <c r="N841" s="36" t="str">
        <f>IF(ISERROR(VLOOKUP($E841,Lists!$T$4:$Y$44,6,FALSE)),"",VLOOKUP($E841,Lists!$T$4:$Y$44,6,FALSE))</f>
        <v/>
      </c>
    </row>
    <row r="842" spans="1:14" x14ac:dyDescent="0.25">
      <c r="A842" s="12"/>
      <c r="B842" s="18" t="s">
        <v>784</v>
      </c>
      <c r="C842" s="36" t="s">
        <v>1071</v>
      </c>
      <c r="D842" s="14" t="str">
        <f>IF(ISERROR(VLOOKUP($B842,Lists!$R$4:$S$16,2,FALSE)),"",VLOOKUP($B842,Lists!$R$4:$S$16,2,FALSE))</f>
        <v/>
      </c>
      <c r="E842" s="14" t="s">
        <v>805</v>
      </c>
      <c r="F842" s="14" t="s">
        <v>999</v>
      </c>
      <c r="G842" s="25"/>
      <c r="H842" s="25" t="s">
        <v>1117</v>
      </c>
      <c r="I842" s="92" t="str">
        <f>IF(ISERROR(VLOOKUP($B842&amp;" "&amp;$J842,Lists!$AB$4:$AC$16,2,FALSE)),"",VLOOKUP($B842&amp;" "&amp;$J842,Lists!$AB$4:$AC$16,2,FALSE))</f>
        <v/>
      </c>
      <c r="J842" s="25" t="str">
        <f>IF(ISERROR(VLOOKUP($H842,Lists!$L$4:$M$7,2,FALSE)),"",VLOOKUP($H842,Lists!$L$4:$M$7,2,FALSE))</f>
        <v/>
      </c>
      <c r="K842" s="25" t="str">
        <f t="shared" si="14"/>
        <v/>
      </c>
      <c r="L842" s="85" t="str">
        <f>IF(C842="no",VLOOKUP(B842,Lists!$R$4:$Z$17,9, FALSE),"Please enter details here")</f>
        <v>Please enter details here</v>
      </c>
      <c r="M842" s="36" t="str">
        <f>IF(ISERROR(VLOOKUP($E842,Lists!$T$4:$Y$44,5,FALSE)),"",VLOOKUP($E842,Lists!$T$4:$Y$44,5,FALSE))</f>
        <v/>
      </c>
      <c r="N842" s="36" t="str">
        <f>IF(ISERROR(VLOOKUP($E842,Lists!$T$4:$Y$44,6,FALSE)),"",VLOOKUP($E842,Lists!$T$4:$Y$44,6,FALSE))</f>
        <v/>
      </c>
    </row>
    <row r="843" spans="1:14" x14ac:dyDescent="0.25">
      <c r="A843" s="12"/>
      <c r="B843" s="18" t="s">
        <v>784</v>
      </c>
      <c r="C843" s="36" t="s">
        <v>1071</v>
      </c>
      <c r="D843" s="14" t="str">
        <f>IF(ISERROR(VLOOKUP($B843,Lists!$R$4:$S$16,2,FALSE)),"",VLOOKUP($B843,Lists!$R$4:$S$16,2,FALSE))</f>
        <v/>
      </c>
      <c r="E843" s="14" t="s">
        <v>805</v>
      </c>
      <c r="F843" s="14" t="s">
        <v>999</v>
      </c>
      <c r="G843" s="25"/>
      <c r="H843" s="25" t="s">
        <v>1117</v>
      </c>
      <c r="I843" s="92" t="str">
        <f>IF(ISERROR(VLOOKUP($B843&amp;" "&amp;$J843,Lists!$AB$4:$AC$16,2,FALSE)),"",VLOOKUP($B843&amp;" "&amp;$J843,Lists!$AB$4:$AC$16,2,FALSE))</f>
        <v/>
      </c>
      <c r="J843" s="25" t="str">
        <f>IF(ISERROR(VLOOKUP($H843,Lists!$L$4:$M$7,2,FALSE)),"",VLOOKUP($H843,Lists!$L$4:$M$7,2,FALSE))</f>
        <v/>
      </c>
      <c r="K843" s="25" t="str">
        <f t="shared" si="14"/>
        <v/>
      </c>
      <c r="L843" s="85" t="str">
        <f>IF(C843="no",VLOOKUP(B843,Lists!$R$4:$Z$17,9, FALSE),"Please enter details here")</f>
        <v>Please enter details here</v>
      </c>
      <c r="M843" s="36" t="str">
        <f>IF(ISERROR(VLOOKUP($E843,Lists!$T$4:$Y$44,5,FALSE)),"",VLOOKUP($E843,Lists!$T$4:$Y$44,5,FALSE))</f>
        <v/>
      </c>
      <c r="N843" s="36" t="str">
        <f>IF(ISERROR(VLOOKUP($E843,Lists!$T$4:$Y$44,6,FALSE)),"",VLOOKUP($E843,Lists!$T$4:$Y$44,6,FALSE))</f>
        <v/>
      </c>
    </row>
    <row r="844" spans="1:14" x14ac:dyDescent="0.25">
      <c r="A844" s="12"/>
      <c r="B844" s="18" t="s">
        <v>784</v>
      </c>
      <c r="C844" s="36" t="s">
        <v>1071</v>
      </c>
      <c r="D844" s="14" t="str">
        <f>IF(ISERROR(VLOOKUP($B844,Lists!$R$4:$S$16,2,FALSE)),"",VLOOKUP($B844,Lists!$R$4:$S$16,2,FALSE))</f>
        <v/>
      </c>
      <c r="E844" s="14" t="s">
        <v>805</v>
      </c>
      <c r="F844" s="14" t="s">
        <v>999</v>
      </c>
      <c r="G844" s="25"/>
      <c r="H844" s="25" t="s">
        <v>1117</v>
      </c>
      <c r="I844" s="92" t="str">
        <f>IF(ISERROR(VLOOKUP($B844&amp;" "&amp;$J844,Lists!$AB$4:$AC$16,2,FALSE)),"",VLOOKUP($B844&amp;" "&amp;$J844,Lists!$AB$4:$AC$16,2,FALSE))</f>
        <v/>
      </c>
      <c r="J844" s="25" t="str">
        <f>IF(ISERROR(VLOOKUP($H844,Lists!$L$4:$M$7,2,FALSE)),"",VLOOKUP($H844,Lists!$L$4:$M$7,2,FALSE))</f>
        <v/>
      </c>
      <c r="K844" s="25" t="str">
        <f t="shared" si="14"/>
        <v/>
      </c>
      <c r="L844" s="85" t="str">
        <f>IF(C844="no",VLOOKUP(B844,Lists!$R$4:$Z$17,9, FALSE),"Please enter details here")</f>
        <v>Please enter details here</v>
      </c>
      <c r="M844" s="36" t="str">
        <f>IF(ISERROR(VLOOKUP($E844,Lists!$T$4:$Y$44,5,FALSE)),"",VLOOKUP($E844,Lists!$T$4:$Y$44,5,FALSE))</f>
        <v/>
      </c>
      <c r="N844" s="36" t="str">
        <f>IF(ISERROR(VLOOKUP($E844,Lists!$T$4:$Y$44,6,FALSE)),"",VLOOKUP($E844,Lists!$T$4:$Y$44,6,FALSE))</f>
        <v/>
      </c>
    </row>
    <row r="845" spans="1:14" x14ac:dyDescent="0.25">
      <c r="A845" s="12"/>
      <c r="B845" s="18" t="s">
        <v>784</v>
      </c>
      <c r="C845" s="36" t="s">
        <v>1071</v>
      </c>
      <c r="D845" s="14" t="str">
        <f>IF(ISERROR(VLOOKUP($B845,Lists!$R$4:$S$16,2,FALSE)),"",VLOOKUP($B845,Lists!$R$4:$S$16,2,FALSE))</f>
        <v/>
      </c>
      <c r="E845" s="14" t="s">
        <v>805</v>
      </c>
      <c r="F845" s="14" t="s">
        <v>999</v>
      </c>
      <c r="G845" s="25"/>
      <c r="H845" s="25" t="s">
        <v>1117</v>
      </c>
      <c r="I845" s="92" t="str">
        <f>IF(ISERROR(VLOOKUP($B845&amp;" "&amp;$J845,Lists!$AB$4:$AC$16,2,FALSE)),"",VLOOKUP($B845&amp;" "&amp;$J845,Lists!$AB$4:$AC$16,2,FALSE))</f>
        <v/>
      </c>
      <c r="J845" s="25" t="str">
        <f>IF(ISERROR(VLOOKUP($H845,Lists!$L$4:$M$7,2,FALSE)),"",VLOOKUP($H845,Lists!$L$4:$M$7,2,FALSE))</f>
        <v/>
      </c>
      <c r="K845" s="25" t="str">
        <f t="shared" si="14"/>
        <v/>
      </c>
      <c r="L845" s="85" t="str">
        <f>IF(C845="no",VLOOKUP(B845,Lists!$R$4:$Z$17,9, FALSE),"Please enter details here")</f>
        <v>Please enter details here</v>
      </c>
      <c r="M845" s="36" t="str">
        <f>IF(ISERROR(VLOOKUP($E845,Lists!$T$4:$Y$44,5,FALSE)),"",VLOOKUP($E845,Lists!$T$4:$Y$44,5,FALSE))</f>
        <v/>
      </c>
      <c r="N845" s="36" t="str">
        <f>IF(ISERROR(VLOOKUP($E845,Lists!$T$4:$Y$44,6,FALSE)),"",VLOOKUP($E845,Lists!$T$4:$Y$44,6,FALSE))</f>
        <v/>
      </c>
    </row>
    <row r="846" spans="1:14" x14ac:dyDescent="0.25">
      <c r="A846" s="12"/>
      <c r="B846" s="18" t="s">
        <v>784</v>
      </c>
      <c r="C846" s="36" t="s">
        <v>1071</v>
      </c>
      <c r="D846" s="14" t="str">
        <f>IF(ISERROR(VLOOKUP($B846,Lists!$R$4:$S$16,2,FALSE)),"",VLOOKUP($B846,Lists!$R$4:$S$16,2,FALSE))</f>
        <v/>
      </c>
      <c r="E846" s="14" t="s">
        <v>805</v>
      </c>
      <c r="F846" s="14" t="s">
        <v>999</v>
      </c>
      <c r="G846" s="25"/>
      <c r="H846" s="25" t="s">
        <v>1117</v>
      </c>
      <c r="I846" s="92" t="str">
        <f>IF(ISERROR(VLOOKUP($B846&amp;" "&amp;$J846,Lists!$AB$4:$AC$16,2,FALSE)),"",VLOOKUP($B846&amp;" "&amp;$J846,Lists!$AB$4:$AC$16,2,FALSE))</f>
        <v/>
      </c>
      <c r="J846" s="25" t="str">
        <f>IF(ISERROR(VLOOKUP($H846,Lists!$L$4:$M$7,2,FALSE)),"",VLOOKUP($H846,Lists!$L$4:$M$7,2,FALSE))</f>
        <v/>
      </c>
      <c r="K846" s="25" t="str">
        <f t="shared" si="14"/>
        <v/>
      </c>
      <c r="L846" s="85" t="str">
        <f>IF(C846="no",VLOOKUP(B846,Lists!$R$4:$Z$17,9, FALSE),"Please enter details here")</f>
        <v>Please enter details here</v>
      </c>
      <c r="M846" s="36" t="str">
        <f>IF(ISERROR(VLOOKUP($E846,Lists!$T$4:$Y$44,5,FALSE)),"",VLOOKUP($E846,Lists!$T$4:$Y$44,5,FALSE))</f>
        <v/>
      </c>
      <c r="N846" s="36" t="str">
        <f>IF(ISERROR(VLOOKUP($E846,Lists!$T$4:$Y$44,6,FALSE)),"",VLOOKUP($E846,Lists!$T$4:$Y$44,6,FALSE))</f>
        <v/>
      </c>
    </row>
    <row r="847" spans="1:14" x14ac:dyDescent="0.25">
      <c r="A847" s="12"/>
      <c r="B847" s="18" t="s">
        <v>784</v>
      </c>
      <c r="C847" s="36" t="s">
        <v>1071</v>
      </c>
      <c r="D847" s="14" t="str">
        <f>IF(ISERROR(VLOOKUP($B847,Lists!$R$4:$S$16,2,FALSE)),"",VLOOKUP($B847,Lists!$R$4:$S$16,2,FALSE))</f>
        <v/>
      </c>
      <c r="E847" s="14" t="s">
        <v>805</v>
      </c>
      <c r="F847" s="14" t="s">
        <v>999</v>
      </c>
      <c r="G847" s="25"/>
      <c r="H847" s="25" t="s">
        <v>1117</v>
      </c>
      <c r="I847" s="92" t="str">
        <f>IF(ISERROR(VLOOKUP($B847&amp;" "&amp;$J847,Lists!$AB$4:$AC$16,2,FALSE)),"",VLOOKUP($B847&amp;" "&amp;$J847,Lists!$AB$4:$AC$16,2,FALSE))</f>
        <v/>
      </c>
      <c r="J847" s="25" t="str">
        <f>IF(ISERROR(VLOOKUP($H847,Lists!$L$4:$M$7,2,FALSE)),"",VLOOKUP($H847,Lists!$L$4:$M$7,2,FALSE))</f>
        <v/>
      </c>
      <c r="K847" s="25" t="str">
        <f t="shared" si="14"/>
        <v/>
      </c>
      <c r="L847" s="85" t="str">
        <f>IF(C847="no",VLOOKUP(B847,Lists!$R$4:$Z$17,9, FALSE),"Please enter details here")</f>
        <v>Please enter details here</v>
      </c>
      <c r="M847" s="36" t="str">
        <f>IF(ISERROR(VLOOKUP($E847,Lists!$T$4:$Y$44,5,FALSE)),"",VLOOKUP($E847,Lists!$T$4:$Y$44,5,FALSE))</f>
        <v/>
      </c>
      <c r="N847" s="36" t="str">
        <f>IF(ISERROR(VLOOKUP($E847,Lists!$T$4:$Y$44,6,FALSE)),"",VLOOKUP($E847,Lists!$T$4:$Y$44,6,FALSE))</f>
        <v/>
      </c>
    </row>
    <row r="848" spans="1:14" x14ac:dyDescent="0.25">
      <c r="A848" s="12"/>
      <c r="B848" s="18" t="s">
        <v>784</v>
      </c>
      <c r="C848" s="36" t="s">
        <v>1071</v>
      </c>
      <c r="D848" s="14" t="str">
        <f>IF(ISERROR(VLOOKUP($B848,Lists!$R$4:$S$16,2,FALSE)),"",VLOOKUP($B848,Lists!$R$4:$S$16,2,FALSE))</f>
        <v/>
      </c>
      <c r="E848" s="14" t="s">
        <v>805</v>
      </c>
      <c r="F848" s="14" t="s">
        <v>999</v>
      </c>
      <c r="G848" s="25"/>
      <c r="H848" s="25" t="s">
        <v>1117</v>
      </c>
      <c r="I848" s="92" t="str">
        <f>IF(ISERROR(VLOOKUP($B848&amp;" "&amp;$J848,Lists!$AB$4:$AC$16,2,FALSE)),"",VLOOKUP($B848&amp;" "&amp;$J848,Lists!$AB$4:$AC$16,2,FALSE))</f>
        <v/>
      </c>
      <c r="J848" s="25" t="str">
        <f>IF(ISERROR(VLOOKUP($H848,Lists!$L$4:$M$7,2,FALSE)),"",VLOOKUP($H848,Lists!$L$4:$M$7,2,FALSE))</f>
        <v/>
      </c>
      <c r="K848" s="25" t="str">
        <f t="shared" si="14"/>
        <v/>
      </c>
      <c r="L848" s="85" t="str">
        <f>IF(C848="no",VLOOKUP(B848,Lists!$R$4:$Z$17,9, FALSE),"Please enter details here")</f>
        <v>Please enter details here</v>
      </c>
      <c r="M848" s="36" t="str">
        <f>IF(ISERROR(VLOOKUP($E848,Lists!$T$4:$Y$44,5,FALSE)),"",VLOOKUP($E848,Lists!$T$4:$Y$44,5,FALSE))</f>
        <v/>
      </c>
      <c r="N848" s="36" t="str">
        <f>IF(ISERROR(VLOOKUP($E848,Lists!$T$4:$Y$44,6,FALSE)),"",VLOOKUP($E848,Lists!$T$4:$Y$44,6,FALSE))</f>
        <v/>
      </c>
    </row>
    <row r="849" spans="1:14" x14ac:dyDescent="0.25">
      <c r="A849" s="12"/>
      <c r="B849" s="18" t="s">
        <v>784</v>
      </c>
      <c r="C849" s="36" t="s">
        <v>1071</v>
      </c>
      <c r="D849" s="14" t="str">
        <f>IF(ISERROR(VLOOKUP($B849,Lists!$R$4:$S$16,2,FALSE)),"",VLOOKUP($B849,Lists!$R$4:$S$16,2,FALSE))</f>
        <v/>
      </c>
      <c r="E849" s="14" t="s">
        <v>805</v>
      </c>
      <c r="F849" s="14" t="s">
        <v>999</v>
      </c>
      <c r="G849" s="25"/>
      <c r="H849" s="25" t="s">
        <v>1117</v>
      </c>
      <c r="I849" s="92" t="str">
        <f>IF(ISERROR(VLOOKUP($B849&amp;" "&amp;$J849,Lists!$AB$4:$AC$16,2,FALSE)),"",VLOOKUP($B849&amp;" "&amp;$J849,Lists!$AB$4:$AC$16,2,FALSE))</f>
        <v/>
      </c>
      <c r="J849" s="25" t="str">
        <f>IF(ISERROR(VLOOKUP($H849,Lists!$L$4:$M$7,2,FALSE)),"",VLOOKUP($H849,Lists!$L$4:$M$7,2,FALSE))</f>
        <v/>
      </c>
      <c r="K849" s="25" t="str">
        <f t="shared" si="14"/>
        <v/>
      </c>
      <c r="L849" s="85" t="str">
        <f>IF(C849="no",VLOOKUP(B849,Lists!$R$4:$Z$17,9, FALSE),"Please enter details here")</f>
        <v>Please enter details here</v>
      </c>
      <c r="M849" s="36" t="str">
        <f>IF(ISERROR(VLOOKUP($E849,Lists!$T$4:$Y$44,5,FALSE)),"",VLOOKUP($E849,Lists!$T$4:$Y$44,5,FALSE))</f>
        <v/>
      </c>
      <c r="N849" s="36" t="str">
        <f>IF(ISERROR(VLOOKUP($E849,Lists!$T$4:$Y$44,6,FALSE)),"",VLOOKUP($E849,Lists!$T$4:$Y$44,6,FALSE))</f>
        <v/>
      </c>
    </row>
    <row r="850" spans="1:14" x14ac:dyDescent="0.25">
      <c r="A850" s="12"/>
      <c r="B850" s="18" t="s">
        <v>784</v>
      </c>
      <c r="C850" s="36" t="s">
        <v>1071</v>
      </c>
      <c r="D850" s="14" t="str">
        <f>IF(ISERROR(VLOOKUP($B850,Lists!$R$4:$S$16,2,FALSE)),"",VLOOKUP($B850,Lists!$R$4:$S$16,2,FALSE))</f>
        <v/>
      </c>
      <c r="E850" s="14" t="s">
        <v>805</v>
      </c>
      <c r="F850" s="14" t="s">
        <v>999</v>
      </c>
      <c r="G850" s="25"/>
      <c r="H850" s="25" t="s">
        <v>1117</v>
      </c>
      <c r="I850" s="92" t="str">
        <f>IF(ISERROR(VLOOKUP($B850&amp;" "&amp;$J850,Lists!$AB$4:$AC$16,2,FALSE)),"",VLOOKUP($B850&amp;" "&amp;$J850,Lists!$AB$4:$AC$16,2,FALSE))</f>
        <v/>
      </c>
      <c r="J850" s="25" t="str">
        <f>IF(ISERROR(VLOOKUP($H850,Lists!$L$4:$M$7,2,FALSE)),"",VLOOKUP($H850,Lists!$L$4:$M$7,2,FALSE))</f>
        <v/>
      </c>
      <c r="K850" s="25" t="str">
        <f t="shared" si="14"/>
        <v/>
      </c>
      <c r="L850" s="85" t="str">
        <f>IF(C850="no",VLOOKUP(B850,Lists!$R$4:$Z$17,9, FALSE),"Please enter details here")</f>
        <v>Please enter details here</v>
      </c>
      <c r="M850" s="36" t="str">
        <f>IF(ISERROR(VLOOKUP($E850,Lists!$T$4:$Y$44,5,FALSE)),"",VLOOKUP($E850,Lists!$T$4:$Y$44,5,FALSE))</f>
        <v/>
      </c>
      <c r="N850" s="36" t="str">
        <f>IF(ISERROR(VLOOKUP($E850,Lists!$T$4:$Y$44,6,FALSE)),"",VLOOKUP($E850,Lists!$T$4:$Y$44,6,FALSE))</f>
        <v/>
      </c>
    </row>
    <row r="851" spans="1:14" x14ac:dyDescent="0.25">
      <c r="A851" s="12"/>
      <c r="B851" s="18" t="s">
        <v>784</v>
      </c>
      <c r="C851" s="36" t="s">
        <v>1071</v>
      </c>
      <c r="D851" s="14" t="str">
        <f>IF(ISERROR(VLOOKUP($B851,Lists!$R$4:$S$16,2,FALSE)),"",VLOOKUP($B851,Lists!$R$4:$S$16,2,FALSE))</f>
        <v/>
      </c>
      <c r="E851" s="14" t="s">
        <v>805</v>
      </c>
      <c r="F851" s="14" t="s">
        <v>999</v>
      </c>
      <c r="G851" s="25"/>
      <c r="H851" s="25" t="s">
        <v>1117</v>
      </c>
      <c r="I851" s="92" t="str">
        <f>IF(ISERROR(VLOOKUP($B851&amp;" "&amp;$J851,Lists!$AB$4:$AC$16,2,FALSE)),"",VLOOKUP($B851&amp;" "&amp;$J851,Lists!$AB$4:$AC$16,2,FALSE))</f>
        <v/>
      </c>
      <c r="J851" s="25" t="str">
        <f>IF(ISERROR(VLOOKUP($H851,Lists!$L$4:$M$7,2,FALSE)),"",VLOOKUP($H851,Lists!$L$4:$M$7,2,FALSE))</f>
        <v/>
      </c>
      <c r="K851" s="25" t="str">
        <f t="shared" si="14"/>
        <v/>
      </c>
      <c r="L851" s="85" t="str">
        <f>IF(C851="no",VLOOKUP(B851,Lists!$R$4:$Z$17,9, FALSE),"Please enter details here")</f>
        <v>Please enter details here</v>
      </c>
      <c r="M851" s="36" t="str">
        <f>IF(ISERROR(VLOOKUP($E851,Lists!$T$4:$Y$44,5,FALSE)),"",VLOOKUP($E851,Lists!$T$4:$Y$44,5,FALSE))</f>
        <v/>
      </c>
      <c r="N851" s="36" t="str">
        <f>IF(ISERROR(VLOOKUP($E851,Lists!$T$4:$Y$44,6,FALSE)),"",VLOOKUP($E851,Lists!$T$4:$Y$44,6,FALSE))</f>
        <v/>
      </c>
    </row>
    <row r="852" spans="1:14" x14ac:dyDescent="0.25">
      <c r="A852" s="12"/>
      <c r="B852" s="18" t="s">
        <v>784</v>
      </c>
      <c r="C852" s="36" t="s">
        <v>1071</v>
      </c>
      <c r="D852" s="14" t="str">
        <f>IF(ISERROR(VLOOKUP($B852,Lists!$R$4:$S$16,2,FALSE)),"",VLOOKUP($B852,Lists!$R$4:$S$16,2,FALSE))</f>
        <v/>
      </c>
      <c r="E852" s="14" t="s">
        <v>805</v>
      </c>
      <c r="F852" s="14" t="s">
        <v>999</v>
      </c>
      <c r="G852" s="25"/>
      <c r="H852" s="25" t="s">
        <v>1117</v>
      </c>
      <c r="I852" s="92" t="str">
        <f>IF(ISERROR(VLOOKUP($B852&amp;" "&amp;$J852,Lists!$AB$4:$AC$16,2,FALSE)),"",VLOOKUP($B852&amp;" "&amp;$J852,Lists!$AB$4:$AC$16,2,FALSE))</f>
        <v/>
      </c>
      <c r="J852" s="25" t="str">
        <f>IF(ISERROR(VLOOKUP($H852,Lists!$L$4:$M$7,2,FALSE)),"",VLOOKUP($H852,Lists!$L$4:$M$7,2,FALSE))</f>
        <v/>
      </c>
      <c r="K852" s="25" t="str">
        <f t="shared" si="14"/>
        <v/>
      </c>
      <c r="L852" s="85" t="str">
        <f>IF(C852="no",VLOOKUP(B852,Lists!$R$4:$Z$17,9, FALSE),"Please enter details here")</f>
        <v>Please enter details here</v>
      </c>
      <c r="M852" s="36" t="str">
        <f>IF(ISERROR(VLOOKUP($E852,Lists!$T$4:$Y$44,5,FALSE)),"",VLOOKUP($E852,Lists!$T$4:$Y$44,5,FALSE))</f>
        <v/>
      </c>
      <c r="N852" s="36" t="str">
        <f>IF(ISERROR(VLOOKUP($E852,Lists!$T$4:$Y$44,6,FALSE)),"",VLOOKUP($E852,Lists!$T$4:$Y$44,6,FALSE))</f>
        <v/>
      </c>
    </row>
    <row r="853" spans="1:14" x14ac:dyDescent="0.25">
      <c r="A853" s="12"/>
      <c r="B853" s="18" t="s">
        <v>784</v>
      </c>
      <c r="C853" s="36" t="s">
        <v>1071</v>
      </c>
      <c r="D853" s="14" t="str">
        <f>IF(ISERROR(VLOOKUP($B853,Lists!$R$4:$S$16,2,FALSE)),"",VLOOKUP($B853,Lists!$R$4:$S$16,2,FALSE))</f>
        <v/>
      </c>
      <c r="E853" s="14" t="s">
        <v>805</v>
      </c>
      <c r="F853" s="14" t="s">
        <v>999</v>
      </c>
      <c r="G853" s="25"/>
      <c r="H853" s="25" t="s">
        <v>1117</v>
      </c>
      <c r="I853" s="92" t="str">
        <f>IF(ISERROR(VLOOKUP($B853&amp;" "&amp;$J853,Lists!$AB$4:$AC$16,2,FALSE)),"",VLOOKUP($B853&amp;" "&amp;$J853,Lists!$AB$4:$AC$16,2,FALSE))</f>
        <v/>
      </c>
      <c r="J853" s="25" t="str">
        <f>IF(ISERROR(VLOOKUP($H853,Lists!$L$4:$M$7,2,FALSE)),"",VLOOKUP($H853,Lists!$L$4:$M$7,2,FALSE))</f>
        <v/>
      </c>
      <c r="K853" s="25" t="str">
        <f t="shared" si="14"/>
        <v/>
      </c>
      <c r="L853" s="85" t="str">
        <f>IF(C853="no",VLOOKUP(B853,Lists!$R$4:$Z$17,9, FALSE),"Please enter details here")</f>
        <v>Please enter details here</v>
      </c>
      <c r="M853" s="36" t="str">
        <f>IF(ISERROR(VLOOKUP($E853,Lists!$T$4:$Y$44,5,FALSE)),"",VLOOKUP($E853,Lists!$T$4:$Y$44,5,FALSE))</f>
        <v/>
      </c>
      <c r="N853" s="36" t="str">
        <f>IF(ISERROR(VLOOKUP($E853,Lists!$T$4:$Y$44,6,FALSE)),"",VLOOKUP($E853,Lists!$T$4:$Y$44,6,FALSE))</f>
        <v/>
      </c>
    </row>
    <row r="854" spans="1:14" x14ac:dyDescent="0.25">
      <c r="A854" s="12"/>
      <c r="B854" s="18" t="s">
        <v>784</v>
      </c>
      <c r="C854" s="36" t="s">
        <v>1071</v>
      </c>
      <c r="D854" s="14" t="str">
        <f>IF(ISERROR(VLOOKUP($B854,Lists!$R$4:$S$16,2,FALSE)),"",VLOOKUP($B854,Lists!$R$4:$S$16,2,FALSE))</f>
        <v/>
      </c>
      <c r="E854" s="14" t="s">
        <v>805</v>
      </c>
      <c r="F854" s="14" t="s">
        <v>999</v>
      </c>
      <c r="G854" s="25"/>
      <c r="H854" s="25" t="s">
        <v>1117</v>
      </c>
      <c r="I854" s="92" t="str">
        <f>IF(ISERROR(VLOOKUP($B854&amp;" "&amp;$J854,Lists!$AB$4:$AC$16,2,FALSE)),"",VLOOKUP($B854&amp;" "&amp;$J854,Lists!$AB$4:$AC$16,2,FALSE))</f>
        <v/>
      </c>
      <c r="J854" s="25" t="str">
        <f>IF(ISERROR(VLOOKUP($H854,Lists!$L$4:$M$7,2,FALSE)),"",VLOOKUP($H854,Lists!$L$4:$M$7,2,FALSE))</f>
        <v/>
      </c>
      <c r="K854" s="25" t="str">
        <f t="shared" si="14"/>
        <v/>
      </c>
      <c r="L854" s="85" t="str">
        <f>IF(C854="no",VLOOKUP(B854,Lists!$R$4:$Z$17,9, FALSE),"Please enter details here")</f>
        <v>Please enter details here</v>
      </c>
      <c r="M854" s="36" t="str">
        <f>IF(ISERROR(VLOOKUP($E854,Lists!$T$4:$Y$44,5,FALSE)),"",VLOOKUP($E854,Lists!$T$4:$Y$44,5,FALSE))</f>
        <v/>
      </c>
      <c r="N854" s="36" t="str">
        <f>IF(ISERROR(VLOOKUP($E854,Lists!$T$4:$Y$44,6,FALSE)),"",VLOOKUP($E854,Lists!$T$4:$Y$44,6,FALSE))</f>
        <v/>
      </c>
    </row>
    <row r="855" spans="1:14" x14ac:dyDescent="0.25">
      <c r="A855" s="12"/>
      <c r="B855" s="18" t="s">
        <v>784</v>
      </c>
      <c r="C855" s="36" t="s">
        <v>1071</v>
      </c>
      <c r="D855" s="14" t="str">
        <f>IF(ISERROR(VLOOKUP($B855,Lists!$R$4:$S$16,2,FALSE)),"",VLOOKUP($B855,Lists!$R$4:$S$16,2,FALSE))</f>
        <v/>
      </c>
      <c r="E855" s="14" t="s">
        <v>805</v>
      </c>
      <c r="F855" s="14" t="s">
        <v>999</v>
      </c>
      <c r="G855" s="25"/>
      <c r="H855" s="25" t="s">
        <v>1117</v>
      </c>
      <c r="I855" s="92" t="str">
        <f>IF(ISERROR(VLOOKUP($B855&amp;" "&amp;$J855,Lists!$AB$4:$AC$16,2,FALSE)),"",VLOOKUP($B855&amp;" "&amp;$J855,Lists!$AB$4:$AC$16,2,FALSE))</f>
        <v/>
      </c>
      <c r="J855" s="25" t="str">
        <f>IF(ISERROR(VLOOKUP($H855,Lists!$L$4:$M$7,2,FALSE)),"",VLOOKUP($H855,Lists!$L$4:$M$7,2,FALSE))</f>
        <v/>
      </c>
      <c r="K855" s="25" t="str">
        <f t="shared" si="14"/>
        <v/>
      </c>
      <c r="L855" s="85" t="str">
        <f>IF(C855="no",VLOOKUP(B855,Lists!$R$4:$Z$17,9, FALSE),"Please enter details here")</f>
        <v>Please enter details here</v>
      </c>
      <c r="M855" s="36" t="str">
        <f>IF(ISERROR(VLOOKUP($E855,Lists!$T$4:$Y$44,5,FALSE)),"",VLOOKUP($E855,Lists!$T$4:$Y$44,5,FALSE))</f>
        <v/>
      </c>
      <c r="N855" s="36" t="str">
        <f>IF(ISERROR(VLOOKUP($E855,Lists!$T$4:$Y$44,6,FALSE)),"",VLOOKUP($E855,Lists!$T$4:$Y$44,6,FALSE))</f>
        <v/>
      </c>
    </row>
    <row r="856" spans="1:14" x14ac:dyDescent="0.25">
      <c r="A856" s="12"/>
      <c r="B856" s="18" t="s">
        <v>784</v>
      </c>
      <c r="C856" s="36" t="s">
        <v>1071</v>
      </c>
      <c r="D856" s="14" t="str">
        <f>IF(ISERROR(VLOOKUP($B856,Lists!$R$4:$S$16,2,FALSE)),"",VLOOKUP($B856,Lists!$R$4:$S$16,2,FALSE))</f>
        <v/>
      </c>
      <c r="E856" s="14" t="s">
        <v>805</v>
      </c>
      <c r="F856" s="14" t="s">
        <v>999</v>
      </c>
      <c r="G856" s="25"/>
      <c r="H856" s="25" t="s">
        <v>1117</v>
      </c>
      <c r="I856" s="92" t="str">
        <f>IF(ISERROR(VLOOKUP($B856&amp;" "&amp;$J856,Lists!$AB$4:$AC$16,2,FALSE)),"",VLOOKUP($B856&amp;" "&amp;$J856,Lists!$AB$4:$AC$16,2,FALSE))</f>
        <v/>
      </c>
      <c r="J856" s="25" t="str">
        <f>IF(ISERROR(VLOOKUP($H856,Lists!$L$4:$M$7,2,FALSE)),"",VLOOKUP($H856,Lists!$L$4:$M$7,2,FALSE))</f>
        <v/>
      </c>
      <c r="K856" s="25" t="str">
        <f t="shared" si="14"/>
        <v/>
      </c>
      <c r="L856" s="85" t="str">
        <f>IF(C856="no",VLOOKUP(B856,Lists!$R$4:$Z$17,9, FALSE),"Please enter details here")</f>
        <v>Please enter details here</v>
      </c>
      <c r="M856" s="36" t="str">
        <f>IF(ISERROR(VLOOKUP($E856,Lists!$T$4:$Y$44,5,FALSE)),"",VLOOKUP($E856,Lists!$T$4:$Y$44,5,FALSE))</f>
        <v/>
      </c>
      <c r="N856" s="36" t="str">
        <f>IF(ISERROR(VLOOKUP($E856,Lists!$T$4:$Y$44,6,FALSE)),"",VLOOKUP($E856,Lists!$T$4:$Y$44,6,FALSE))</f>
        <v/>
      </c>
    </row>
    <row r="857" spans="1:14" x14ac:dyDescent="0.25">
      <c r="A857" s="12"/>
      <c r="B857" s="18" t="s">
        <v>784</v>
      </c>
      <c r="C857" s="36" t="s">
        <v>1071</v>
      </c>
      <c r="D857" s="14" t="str">
        <f>IF(ISERROR(VLOOKUP($B857,Lists!$R$4:$S$16,2,FALSE)),"",VLOOKUP($B857,Lists!$R$4:$S$16,2,FALSE))</f>
        <v/>
      </c>
      <c r="E857" s="14" t="s">
        <v>805</v>
      </c>
      <c r="F857" s="14" t="s">
        <v>999</v>
      </c>
      <c r="G857" s="25"/>
      <c r="H857" s="25" t="s">
        <v>1117</v>
      </c>
      <c r="I857" s="92" t="str">
        <f>IF(ISERROR(VLOOKUP($B857&amp;" "&amp;$J857,Lists!$AB$4:$AC$16,2,FALSE)),"",VLOOKUP($B857&amp;" "&amp;$J857,Lists!$AB$4:$AC$16,2,FALSE))</f>
        <v/>
      </c>
      <c r="J857" s="25" t="str">
        <f>IF(ISERROR(VLOOKUP($H857,Lists!$L$4:$M$7,2,FALSE)),"",VLOOKUP($H857,Lists!$L$4:$M$7,2,FALSE))</f>
        <v/>
      </c>
      <c r="K857" s="25" t="str">
        <f t="shared" si="14"/>
        <v/>
      </c>
      <c r="L857" s="85" t="str">
        <f>IF(C857="no",VLOOKUP(B857,Lists!$R$4:$Z$17,9, FALSE),"Please enter details here")</f>
        <v>Please enter details here</v>
      </c>
      <c r="M857" s="36" t="str">
        <f>IF(ISERROR(VLOOKUP($E857,Lists!$T$4:$Y$44,5,FALSE)),"",VLOOKUP($E857,Lists!$T$4:$Y$44,5,FALSE))</f>
        <v/>
      </c>
      <c r="N857" s="36" t="str">
        <f>IF(ISERROR(VLOOKUP($E857,Lists!$T$4:$Y$44,6,FALSE)),"",VLOOKUP($E857,Lists!$T$4:$Y$44,6,FALSE))</f>
        <v/>
      </c>
    </row>
    <row r="858" spans="1:14" x14ac:dyDescent="0.25">
      <c r="A858" s="12"/>
      <c r="B858" s="18" t="s">
        <v>784</v>
      </c>
      <c r="C858" s="36" t="s">
        <v>1071</v>
      </c>
      <c r="D858" s="14" t="str">
        <f>IF(ISERROR(VLOOKUP($B858,Lists!$R$4:$S$16,2,FALSE)),"",VLOOKUP($B858,Lists!$R$4:$S$16,2,FALSE))</f>
        <v/>
      </c>
      <c r="E858" s="14" t="s">
        <v>805</v>
      </c>
      <c r="F858" s="14" t="s">
        <v>999</v>
      </c>
      <c r="G858" s="25"/>
      <c r="H858" s="25" t="s">
        <v>1117</v>
      </c>
      <c r="I858" s="92" t="str">
        <f>IF(ISERROR(VLOOKUP($B858&amp;" "&amp;$J858,Lists!$AB$4:$AC$16,2,FALSE)),"",VLOOKUP($B858&amp;" "&amp;$J858,Lists!$AB$4:$AC$16,2,FALSE))</f>
        <v/>
      </c>
      <c r="J858" s="25" t="str">
        <f>IF(ISERROR(VLOOKUP($H858,Lists!$L$4:$M$7,2,FALSE)),"",VLOOKUP($H858,Lists!$L$4:$M$7,2,FALSE))</f>
        <v/>
      </c>
      <c r="K858" s="25" t="str">
        <f t="shared" si="14"/>
        <v/>
      </c>
      <c r="L858" s="85" t="str">
        <f>IF(C858="no",VLOOKUP(B858,Lists!$R$4:$Z$17,9, FALSE),"Please enter details here")</f>
        <v>Please enter details here</v>
      </c>
      <c r="M858" s="36" t="str">
        <f>IF(ISERROR(VLOOKUP($E858,Lists!$T$4:$Y$44,5,FALSE)),"",VLOOKUP($E858,Lists!$T$4:$Y$44,5,FALSE))</f>
        <v/>
      </c>
      <c r="N858" s="36" t="str">
        <f>IF(ISERROR(VLOOKUP($E858,Lists!$T$4:$Y$44,6,FALSE)),"",VLOOKUP($E858,Lists!$T$4:$Y$44,6,FALSE))</f>
        <v/>
      </c>
    </row>
    <row r="859" spans="1:14" x14ac:dyDescent="0.25">
      <c r="A859" s="12"/>
      <c r="B859" s="18" t="s">
        <v>784</v>
      </c>
      <c r="C859" s="36" t="s">
        <v>1071</v>
      </c>
      <c r="D859" s="14" t="str">
        <f>IF(ISERROR(VLOOKUP($B859,Lists!$R$4:$S$16,2,FALSE)),"",VLOOKUP($B859,Lists!$R$4:$S$16,2,FALSE))</f>
        <v/>
      </c>
      <c r="E859" s="14" t="s">
        <v>805</v>
      </c>
      <c r="F859" s="14" t="s">
        <v>999</v>
      </c>
      <c r="G859" s="25"/>
      <c r="H859" s="25" t="s">
        <v>1117</v>
      </c>
      <c r="I859" s="92" t="str">
        <f>IF(ISERROR(VLOOKUP($B859&amp;" "&amp;$J859,Lists!$AB$4:$AC$16,2,FALSE)),"",VLOOKUP($B859&amp;" "&amp;$J859,Lists!$AB$4:$AC$16,2,FALSE))</f>
        <v/>
      </c>
      <c r="J859" s="25" t="str">
        <f>IF(ISERROR(VLOOKUP($H859,Lists!$L$4:$M$7,2,FALSE)),"",VLOOKUP($H859,Lists!$L$4:$M$7,2,FALSE))</f>
        <v/>
      </c>
      <c r="K859" s="25" t="str">
        <f t="shared" si="14"/>
        <v/>
      </c>
      <c r="L859" s="85" t="str">
        <f>IF(C859="no",VLOOKUP(B859,Lists!$R$4:$Z$17,9, FALSE),"Please enter details here")</f>
        <v>Please enter details here</v>
      </c>
      <c r="M859" s="36" t="str">
        <f>IF(ISERROR(VLOOKUP($E859,Lists!$T$4:$Y$44,5,FALSE)),"",VLOOKUP($E859,Lists!$T$4:$Y$44,5,FALSE))</f>
        <v/>
      </c>
      <c r="N859" s="36" t="str">
        <f>IF(ISERROR(VLOOKUP($E859,Lists!$T$4:$Y$44,6,FALSE)),"",VLOOKUP($E859,Lists!$T$4:$Y$44,6,FALSE))</f>
        <v/>
      </c>
    </row>
    <row r="860" spans="1:14" x14ac:dyDescent="0.25">
      <c r="A860" s="12"/>
      <c r="B860" s="18" t="s">
        <v>784</v>
      </c>
      <c r="C860" s="36" t="s">
        <v>1071</v>
      </c>
      <c r="D860" s="14" t="str">
        <f>IF(ISERROR(VLOOKUP($B860,Lists!$R$4:$S$16,2,FALSE)),"",VLOOKUP($B860,Lists!$R$4:$S$16,2,FALSE))</f>
        <v/>
      </c>
      <c r="E860" s="14" t="s">
        <v>805</v>
      </c>
      <c r="F860" s="14" t="s">
        <v>999</v>
      </c>
      <c r="G860" s="25"/>
      <c r="H860" s="25" t="s">
        <v>1117</v>
      </c>
      <c r="I860" s="92" t="str">
        <f>IF(ISERROR(VLOOKUP($B860&amp;" "&amp;$J860,Lists!$AB$4:$AC$16,2,FALSE)),"",VLOOKUP($B860&amp;" "&amp;$J860,Lists!$AB$4:$AC$16,2,FALSE))</f>
        <v/>
      </c>
      <c r="J860" s="25" t="str">
        <f>IF(ISERROR(VLOOKUP($H860,Lists!$L$4:$M$7,2,FALSE)),"",VLOOKUP($H860,Lists!$L$4:$M$7,2,FALSE))</f>
        <v/>
      </c>
      <c r="K860" s="25" t="str">
        <f t="shared" si="14"/>
        <v/>
      </c>
      <c r="L860" s="85" t="str">
        <f>IF(C860="no",VLOOKUP(B860,Lists!$R$4:$Z$17,9, FALSE),"Please enter details here")</f>
        <v>Please enter details here</v>
      </c>
      <c r="M860" s="36" t="str">
        <f>IF(ISERROR(VLOOKUP($E860,Lists!$T$4:$Y$44,5,FALSE)),"",VLOOKUP($E860,Lists!$T$4:$Y$44,5,FALSE))</f>
        <v/>
      </c>
      <c r="N860" s="36" t="str">
        <f>IF(ISERROR(VLOOKUP($E860,Lists!$T$4:$Y$44,6,FALSE)),"",VLOOKUP($E860,Lists!$T$4:$Y$44,6,FALSE))</f>
        <v/>
      </c>
    </row>
    <row r="861" spans="1:14" x14ac:dyDescent="0.25">
      <c r="A861" s="12"/>
      <c r="B861" s="18" t="s">
        <v>784</v>
      </c>
      <c r="C861" s="36" t="s">
        <v>1071</v>
      </c>
      <c r="D861" s="14" t="str">
        <f>IF(ISERROR(VLOOKUP($B861,Lists!$R$4:$S$16,2,FALSE)),"",VLOOKUP($B861,Lists!$R$4:$S$16,2,FALSE))</f>
        <v/>
      </c>
      <c r="E861" s="14" t="s">
        <v>805</v>
      </c>
      <c r="F861" s="14" t="s">
        <v>999</v>
      </c>
      <c r="G861" s="25"/>
      <c r="H861" s="25" t="s">
        <v>1117</v>
      </c>
      <c r="I861" s="92" t="str">
        <f>IF(ISERROR(VLOOKUP($B861&amp;" "&amp;$J861,Lists!$AB$4:$AC$16,2,FALSE)),"",VLOOKUP($B861&amp;" "&amp;$J861,Lists!$AB$4:$AC$16,2,FALSE))</f>
        <v/>
      </c>
      <c r="J861" s="25" t="str">
        <f>IF(ISERROR(VLOOKUP($H861,Lists!$L$4:$M$7,2,FALSE)),"",VLOOKUP($H861,Lists!$L$4:$M$7,2,FALSE))</f>
        <v/>
      </c>
      <c r="K861" s="25" t="str">
        <f t="shared" si="14"/>
        <v/>
      </c>
      <c r="L861" s="85" t="str">
        <f>IF(C861="no",VLOOKUP(B861,Lists!$R$4:$Z$17,9, FALSE),"Please enter details here")</f>
        <v>Please enter details here</v>
      </c>
      <c r="M861" s="36" t="str">
        <f>IF(ISERROR(VLOOKUP($E861,Lists!$T$4:$Y$44,5,FALSE)),"",VLOOKUP($E861,Lists!$T$4:$Y$44,5,FALSE))</f>
        <v/>
      </c>
      <c r="N861" s="36" t="str">
        <f>IF(ISERROR(VLOOKUP($E861,Lists!$T$4:$Y$44,6,FALSE)),"",VLOOKUP($E861,Lists!$T$4:$Y$44,6,FALSE))</f>
        <v/>
      </c>
    </row>
    <row r="862" spans="1:14" x14ac:dyDescent="0.25">
      <c r="A862" s="12"/>
      <c r="B862" s="18" t="s">
        <v>784</v>
      </c>
      <c r="C862" s="36" t="s">
        <v>1071</v>
      </c>
      <c r="D862" s="14" t="str">
        <f>IF(ISERROR(VLOOKUP($B862,Lists!$R$4:$S$16,2,FALSE)),"",VLOOKUP($B862,Lists!$R$4:$S$16,2,FALSE))</f>
        <v/>
      </c>
      <c r="E862" s="14" t="s">
        <v>805</v>
      </c>
      <c r="F862" s="14" t="s">
        <v>999</v>
      </c>
      <c r="G862" s="25"/>
      <c r="H862" s="25" t="s">
        <v>1117</v>
      </c>
      <c r="I862" s="92" t="str">
        <f>IF(ISERROR(VLOOKUP($B862&amp;" "&amp;$J862,Lists!$AB$4:$AC$16,2,FALSE)),"",VLOOKUP($B862&amp;" "&amp;$J862,Lists!$AB$4:$AC$16,2,FALSE))</f>
        <v/>
      </c>
      <c r="J862" s="25" t="str">
        <f>IF(ISERROR(VLOOKUP($H862,Lists!$L$4:$M$7,2,FALSE)),"",VLOOKUP($H862,Lists!$L$4:$M$7,2,FALSE))</f>
        <v/>
      </c>
      <c r="K862" s="25" t="str">
        <f t="shared" si="14"/>
        <v/>
      </c>
      <c r="L862" s="85" t="str">
        <f>IF(C862="no",VLOOKUP(B862,Lists!$R$4:$Z$17,9, FALSE),"Please enter details here")</f>
        <v>Please enter details here</v>
      </c>
      <c r="M862" s="36" t="str">
        <f>IF(ISERROR(VLOOKUP($E862,Lists!$T$4:$Y$44,5,FALSE)),"",VLOOKUP($E862,Lists!$T$4:$Y$44,5,FALSE))</f>
        <v/>
      </c>
      <c r="N862" s="36" t="str">
        <f>IF(ISERROR(VLOOKUP($E862,Lists!$T$4:$Y$44,6,FALSE)),"",VLOOKUP($E862,Lists!$T$4:$Y$44,6,FALSE))</f>
        <v/>
      </c>
    </row>
    <row r="863" spans="1:14" x14ac:dyDescent="0.25">
      <c r="A863" s="12"/>
      <c r="B863" s="18" t="s">
        <v>784</v>
      </c>
      <c r="C863" s="36" t="s">
        <v>1071</v>
      </c>
      <c r="D863" s="14" t="str">
        <f>IF(ISERROR(VLOOKUP($B863,Lists!$R$4:$S$16,2,FALSE)),"",VLOOKUP($B863,Lists!$R$4:$S$16,2,FALSE))</f>
        <v/>
      </c>
      <c r="E863" s="14" t="s">
        <v>805</v>
      </c>
      <c r="F863" s="14" t="s">
        <v>999</v>
      </c>
      <c r="G863" s="25"/>
      <c r="H863" s="25" t="s">
        <v>1117</v>
      </c>
      <c r="I863" s="92" t="str">
        <f>IF(ISERROR(VLOOKUP($B863&amp;" "&amp;$J863,Lists!$AB$4:$AC$16,2,FALSE)),"",VLOOKUP($B863&amp;" "&amp;$J863,Lists!$AB$4:$AC$16,2,FALSE))</f>
        <v/>
      </c>
      <c r="J863" s="25" t="str">
        <f>IF(ISERROR(VLOOKUP($H863,Lists!$L$4:$M$7,2,FALSE)),"",VLOOKUP($H863,Lists!$L$4:$M$7,2,FALSE))</f>
        <v/>
      </c>
      <c r="K863" s="25" t="str">
        <f t="shared" si="14"/>
        <v/>
      </c>
      <c r="L863" s="85" t="str">
        <f>IF(C863="no",VLOOKUP(B863,Lists!$R$4:$Z$17,9, FALSE),"Please enter details here")</f>
        <v>Please enter details here</v>
      </c>
      <c r="M863" s="36" t="str">
        <f>IF(ISERROR(VLOOKUP($E863,Lists!$T$4:$Y$44,5,FALSE)),"",VLOOKUP($E863,Lists!$T$4:$Y$44,5,FALSE))</f>
        <v/>
      </c>
      <c r="N863" s="36" t="str">
        <f>IF(ISERROR(VLOOKUP($E863,Lists!$T$4:$Y$44,6,FALSE)),"",VLOOKUP($E863,Lists!$T$4:$Y$44,6,FALSE))</f>
        <v/>
      </c>
    </row>
    <row r="864" spans="1:14" x14ac:dyDescent="0.25">
      <c r="A864" s="12"/>
      <c r="B864" s="18" t="s">
        <v>784</v>
      </c>
      <c r="C864" s="36" t="s">
        <v>1071</v>
      </c>
      <c r="D864" s="14" t="str">
        <f>IF(ISERROR(VLOOKUP($B864,Lists!$R$4:$S$16,2,FALSE)),"",VLOOKUP($B864,Lists!$R$4:$S$16,2,FALSE))</f>
        <v/>
      </c>
      <c r="E864" s="14" t="s">
        <v>805</v>
      </c>
      <c r="F864" s="14" t="s">
        <v>999</v>
      </c>
      <c r="G864" s="25"/>
      <c r="H864" s="25" t="s">
        <v>1117</v>
      </c>
      <c r="I864" s="92" t="str">
        <f>IF(ISERROR(VLOOKUP($B864&amp;" "&amp;$J864,Lists!$AB$4:$AC$16,2,FALSE)),"",VLOOKUP($B864&amp;" "&amp;$J864,Lists!$AB$4:$AC$16,2,FALSE))</f>
        <v/>
      </c>
      <c r="J864" s="25" t="str">
        <f>IF(ISERROR(VLOOKUP($H864,Lists!$L$4:$M$7,2,FALSE)),"",VLOOKUP($H864,Lists!$L$4:$M$7,2,FALSE))</f>
        <v/>
      </c>
      <c r="K864" s="25" t="str">
        <f t="shared" si="14"/>
        <v/>
      </c>
      <c r="L864" s="85" t="str">
        <f>IF(C864="no",VLOOKUP(B864,Lists!$R$4:$Z$17,9, FALSE),"Please enter details here")</f>
        <v>Please enter details here</v>
      </c>
      <c r="M864" s="36" t="str">
        <f>IF(ISERROR(VLOOKUP($E864,Lists!$T$4:$Y$44,5,FALSE)),"",VLOOKUP($E864,Lists!$T$4:$Y$44,5,FALSE))</f>
        <v/>
      </c>
      <c r="N864" s="36" t="str">
        <f>IF(ISERROR(VLOOKUP($E864,Lists!$T$4:$Y$44,6,FALSE)),"",VLOOKUP($E864,Lists!$T$4:$Y$44,6,FALSE))</f>
        <v/>
      </c>
    </row>
    <row r="865" spans="1:14" x14ac:dyDescent="0.25">
      <c r="A865" s="12"/>
      <c r="B865" s="18" t="s">
        <v>784</v>
      </c>
      <c r="C865" s="36" t="s">
        <v>1071</v>
      </c>
      <c r="D865" s="14" t="str">
        <f>IF(ISERROR(VLOOKUP($B865,Lists!$R$4:$S$16,2,FALSE)),"",VLOOKUP($B865,Lists!$R$4:$S$16,2,FALSE))</f>
        <v/>
      </c>
      <c r="E865" s="14" t="s">
        <v>805</v>
      </c>
      <c r="F865" s="14" t="s">
        <v>999</v>
      </c>
      <c r="G865" s="25"/>
      <c r="H865" s="25" t="s">
        <v>1117</v>
      </c>
      <c r="I865" s="92" t="str">
        <f>IF(ISERROR(VLOOKUP($B865&amp;" "&amp;$J865,Lists!$AB$4:$AC$16,2,FALSE)),"",VLOOKUP($B865&amp;" "&amp;$J865,Lists!$AB$4:$AC$16,2,FALSE))</f>
        <v/>
      </c>
      <c r="J865" s="25" t="str">
        <f>IF(ISERROR(VLOOKUP($H865,Lists!$L$4:$M$7,2,FALSE)),"",VLOOKUP($H865,Lists!$L$4:$M$7,2,FALSE))</f>
        <v/>
      </c>
      <c r="K865" s="25" t="str">
        <f t="shared" si="14"/>
        <v/>
      </c>
      <c r="L865" s="85" t="str">
        <f>IF(C865="no",VLOOKUP(B865,Lists!$R$4:$Z$17,9, FALSE),"Please enter details here")</f>
        <v>Please enter details here</v>
      </c>
      <c r="M865" s="36" t="str">
        <f>IF(ISERROR(VLOOKUP($E865,Lists!$T$4:$Y$44,5,FALSE)),"",VLOOKUP($E865,Lists!$T$4:$Y$44,5,FALSE))</f>
        <v/>
      </c>
      <c r="N865" s="36" t="str">
        <f>IF(ISERROR(VLOOKUP($E865,Lists!$T$4:$Y$44,6,FALSE)),"",VLOOKUP($E865,Lists!$T$4:$Y$44,6,FALSE))</f>
        <v/>
      </c>
    </row>
    <row r="866" spans="1:14" x14ac:dyDescent="0.25">
      <c r="A866" s="12"/>
      <c r="B866" s="18" t="s">
        <v>784</v>
      </c>
      <c r="C866" s="36" t="s">
        <v>1071</v>
      </c>
      <c r="D866" s="14" t="str">
        <f>IF(ISERROR(VLOOKUP($B866,Lists!$R$4:$S$16,2,FALSE)),"",VLOOKUP($B866,Lists!$R$4:$S$16,2,FALSE))</f>
        <v/>
      </c>
      <c r="E866" s="14" t="s">
        <v>805</v>
      </c>
      <c r="F866" s="14" t="s">
        <v>999</v>
      </c>
      <c r="G866" s="25"/>
      <c r="H866" s="25" t="s">
        <v>1117</v>
      </c>
      <c r="I866" s="92" t="str">
        <f>IF(ISERROR(VLOOKUP($B866&amp;" "&amp;$J866,Lists!$AB$4:$AC$16,2,FALSE)),"",VLOOKUP($B866&amp;" "&amp;$J866,Lists!$AB$4:$AC$16,2,FALSE))</f>
        <v/>
      </c>
      <c r="J866" s="25" t="str">
        <f>IF(ISERROR(VLOOKUP($H866,Lists!$L$4:$M$7,2,FALSE)),"",VLOOKUP($H866,Lists!$L$4:$M$7,2,FALSE))</f>
        <v/>
      </c>
      <c r="K866" s="25" t="str">
        <f t="shared" si="14"/>
        <v/>
      </c>
      <c r="L866" s="85" t="str">
        <f>IF(C866="no",VLOOKUP(B866,Lists!$R$4:$Z$17,9, FALSE),"Please enter details here")</f>
        <v>Please enter details here</v>
      </c>
      <c r="M866" s="36" t="str">
        <f>IF(ISERROR(VLOOKUP($E866,Lists!$T$4:$Y$44,5,FALSE)),"",VLOOKUP($E866,Lists!$T$4:$Y$44,5,FALSE))</f>
        <v/>
      </c>
      <c r="N866" s="36" t="str">
        <f>IF(ISERROR(VLOOKUP($E866,Lists!$T$4:$Y$44,6,FALSE)),"",VLOOKUP($E866,Lists!$T$4:$Y$44,6,FALSE))</f>
        <v/>
      </c>
    </row>
    <row r="867" spans="1:14" x14ac:dyDescent="0.25">
      <c r="A867" s="12"/>
      <c r="B867" s="18" t="s">
        <v>784</v>
      </c>
      <c r="C867" s="36" t="s">
        <v>1071</v>
      </c>
      <c r="D867" s="14" t="str">
        <f>IF(ISERROR(VLOOKUP($B867,Lists!$R$4:$S$16,2,FALSE)),"",VLOOKUP($B867,Lists!$R$4:$S$16,2,FALSE))</f>
        <v/>
      </c>
      <c r="E867" s="14" t="s">
        <v>805</v>
      </c>
      <c r="F867" s="14" t="s">
        <v>999</v>
      </c>
      <c r="G867" s="25"/>
      <c r="H867" s="25" t="s">
        <v>1117</v>
      </c>
      <c r="I867" s="92" t="str">
        <f>IF(ISERROR(VLOOKUP($B867&amp;" "&amp;$J867,Lists!$AB$4:$AC$16,2,FALSE)),"",VLOOKUP($B867&amp;" "&amp;$J867,Lists!$AB$4:$AC$16,2,FALSE))</f>
        <v/>
      </c>
      <c r="J867" s="25" t="str">
        <f>IF(ISERROR(VLOOKUP($H867,Lists!$L$4:$M$7,2,FALSE)),"",VLOOKUP($H867,Lists!$L$4:$M$7,2,FALSE))</f>
        <v/>
      </c>
      <c r="K867" s="25" t="str">
        <f t="shared" si="14"/>
        <v/>
      </c>
      <c r="L867" s="85" t="str">
        <f>IF(C867="no",VLOOKUP(B867,Lists!$R$4:$Z$17,9, FALSE),"Please enter details here")</f>
        <v>Please enter details here</v>
      </c>
      <c r="M867" s="36" t="str">
        <f>IF(ISERROR(VLOOKUP($E867,Lists!$T$4:$Y$44,5,FALSE)),"",VLOOKUP($E867,Lists!$T$4:$Y$44,5,FALSE))</f>
        <v/>
      </c>
      <c r="N867" s="36" t="str">
        <f>IF(ISERROR(VLOOKUP($E867,Lists!$T$4:$Y$44,6,FALSE)),"",VLOOKUP($E867,Lists!$T$4:$Y$44,6,FALSE))</f>
        <v/>
      </c>
    </row>
    <row r="868" spans="1:14" x14ac:dyDescent="0.25">
      <c r="A868" s="12"/>
      <c r="B868" s="18" t="s">
        <v>784</v>
      </c>
      <c r="C868" s="36" t="s">
        <v>1071</v>
      </c>
      <c r="D868" s="14" t="str">
        <f>IF(ISERROR(VLOOKUP($B868,Lists!$R$4:$S$16,2,FALSE)),"",VLOOKUP($B868,Lists!$R$4:$S$16,2,FALSE))</f>
        <v/>
      </c>
      <c r="E868" s="14" t="s">
        <v>805</v>
      </c>
      <c r="F868" s="14" t="s">
        <v>999</v>
      </c>
      <c r="G868" s="25"/>
      <c r="H868" s="25" t="s">
        <v>1117</v>
      </c>
      <c r="I868" s="92" t="str">
        <f>IF(ISERROR(VLOOKUP($B868&amp;" "&amp;$J868,Lists!$AB$4:$AC$16,2,FALSE)),"",VLOOKUP($B868&amp;" "&amp;$J868,Lists!$AB$4:$AC$16,2,FALSE))</f>
        <v/>
      </c>
      <c r="J868" s="25" t="str">
        <f>IF(ISERROR(VLOOKUP($H868,Lists!$L$4:$M$7,2,FALSE)),"",VLOOKUP($H868,Lists!$L$4:$M$7,2,FALSE))</f>
        <v/>
      </c>
      <c r="K868" s="25" t="str">
        <f t="shared" si="14"/>
        <v/>
      </c>
      <c r="L868" s="85" t="str">
        <f>IF(C868="no",VLOOKUP(B868,Lists!$R$4:$Z$17,9, FALSE),"Please enter details here")</f>
        <v>Please enter details here</v>
      </c>
      <c r="M868" s="36" t="str">
        <f>IF(ISERROR(VLOOKUP($E868,Lists!$T$4:$Y$44,5,FALSE)),"",VLOOKUP($E868,Lists!$T$4:$Y$44,5,FALSE))</f>
        <v/>
      </c>
      <c r="N868" s="36" t="str">
        <f>IF(ISERROR(VLOOKUP($E868,Lists!$T$4:$Y$44,6,FALSE)),"",VLOOKUP($E868,Lists!$T$4:$Y$44,6,FALSE))</f>
        <v/>
      </c>
    </row>
    <row r="869" spans="1:14" x14ac:dyDescent="0.25">
      <c r="A869" s="12"/>
      <c r="B869" s="18" t="s">
        <v>784</v>
      </c>
      <c r="C869" s="36" t="s">
        <v>1071</v>
      </c>
      <c r="D869" s="14" t="str">
        <f>IF(ISERROR(VLOOKUP($B869,Lists!$R$4:$S$16,2,FALSE)),"",VLOOKUP($B869,Lists!$R$4:$S$16,2,FALSE))</f>
        <v/>
      </c>
      <c r="E869" s="14" t="s">
        <v>805</v>
      </c>
      <c r="F869" s="14" t="s">
        <v>999</v>
      </c>
      <c r="G869" s="25"/>
      <c r="H869" s="25" t="s">
        <v>1117</v>
      </c>
      <c r="I869" s="92" t="str">
        <f>IF(ISERROR(VLOOKUP($B869&amp;" "&amp;$J869,Lists!$AB$4:$AC$16,2,FALSE)),"",VLOOKUP($B869&amp;" "&amp;$J869,Lists!$AB$4:$AC$16,2,FALSE))</f>
        <v/>
      </c>
      <c r="J869" s="25" t="str">
        <f>IF(ISERROR(VLOOKUP($H869,Lists!$L$4:$M$7,2,FALSE)),"",VLOOKUP($H869,Lists!$L$4:$M$7,2,FALSE))</f>
        <v/>
      </c>
      <c r="K869" s="25" t="str">
        <f t="shared" si="14"/>
        <v/>
      </c>
      <c r="L869" s="85" t="str">
        <f>IF(C869="no",VLOOKUP(B869,Lists!$R$4:$Z$17,9, FALSE),"Please enter details here")</f>
        <v>Please enter details here</v>
      </c>
      <c r="M869" s="36" t="str">
        <f>IF(ISERROR(VLOOKUP($E869,Lists!$T$4:$Y$44,5,FALSE)),"",VLOOKUP($E869,Lists!$T$4:$Y$44,5,FALSE))</f>
        <v/>
      </c>
      <c r="N869" s="36" t="str">
        <f>IF(ISERROR(VLOOKUP($E869,Lists!$T$4:$Y$44,6,FALSE)),"",VLOOKUP($E869,Lists!$T$4:$Y$44,6,FALSE))</f>
        <v/>
      </c>
    </row>
    <row r="870" spans="1:14" x14ac:dyDescent="0.25">
      <c r="A870" s="12"/>
      <c r="B870" s="18" t="s">
        <v>784</v>
      </c>
      <c r="C870" s="36" t="s">
        <v>1071</v>
      </c>
      <c r="D870" s="14" t="str">
        <f>IF(ISERROR(VLOOKUP($B870,Lists!$R$4:$S$16,2,FALSE)),"",VLOOKUP($B870,Lists!$R$4:$S$16,2,FALSE))</f>
        <v/>
      </c>
      <c r="E870" s="14" t="s">
        <v>805</v>
      </c>
      <c r="F870" s="14" t="s">
        <v>999</v>
      </c>
      <c r="G870" s="25"/>
      <c r="H870" s="25" t="s">
        <v>1117</v>
      </c>
      <c r="I870" s="92" t="str">
        <f>IF(ISERROR(VLOOKUP($B870&amp;" "&amp;$J870,Lists!$AB$4:$AC$16,2,FALSE)),"",VLOOKUP($B870&amp;" "&amp;$J870,Lists!$AB$4:$AC$16,2,FALSE))</f>
        <v/>
      </c>
      <c r="J870" s="25" t="str">
        <f>IF(ISERROR(VLOOKUP($H870,Lists!$L$4:$M$7,2,FALSE)),"",VLOOKUP($H870,Lists!$L$4:$M$7,2,FALSE))</f>
        <v/>
      </c>
      <c r="K870" s="25" t="str">
        <f t="shared" si="14"/>
        <v/>
      </c>
      <c r="L870" s="85" t="str">
        <f>IF(C870="no",VLOOKUP(B870,Lists!$R$4:$Z$17,9, FALSE),"Please enter details here")</f>
        <v>Please enter details here</v>
      </c>
      <c r="M870" s="36" t="str">
        <f>IF(ISERROR(VLOOKUP($E870,Lists!$T$4:$Y$44,5,FALSE)),"",VLOOKUP($E870,Lists!$T$4:$Y$44,5,FALSE))</f>
        <v/>
      </c>
      <c r="N870" s="36" t="str">
        <f>IF(ISERROR(VLOOKUP($E870,Lists!$T$4:$Y$44,6,FALSE)),"",VLOOKUP($E870,Lists!$T$4:$Y$44,6,FALSE))</f>
        <v/>
      </c>
    </row>
    <row r="871" spans="1:14" x14ac:dyDescent="0.25">
      <c r="A871" s="12"/>
      <c r="B871" s="18" t="s">
        <v>784</v>
      </c>
      <c r="C871" s="36" t="s">
        <v>1071</v>
      </c>
      <c r="D871" s="14" t="str">
        <f>IF(ISERROR(VLOOKUP($B871,Lists!$R$4:$S$16,2,FALSE)),"",VLOOKUP($B871,Lists!$R$4:$S$16,2,FALSE))</f>
        <v/>
      </c>
      <c r="E871" s="14" t="s">
        <v>805</v>
      </c>
      <c r="F871" s="14" t="s">
        <v>999</v>
      </c>
      <c r="G871" s="25"/>
      <c r="H871" s="25" t="s">
        <v>1117</v>
      </c>
      <c r="I871" s="92" t="str">
        <f>IF(ISERROR(VLOOKUP($B871&amp;" "&amp;$J871,Lists!$AB$4:$AC$16,2,FALSE)),"",VLOOKUP($B871&amp;" "&amp;$J871,Lists!$AB$4:$AC$16,2,FALSE))</f>
        <v/>
      </c>
      <c r="J871" s="25" t="str">
        <f>IF(ISERROR(VLOOKUP($H871,Lists!$L$4:$M$7,2,FALSE)),"",VLOOKUP($H871,Lists!$L$4:$M$7,2,FALSE))</f>
        <v/>
      </c>
      <c r="K871" s="25" t="str">
        <f t="shared" si="14"/>
        <v/>
      </c>
      <c r="L871" s="85" t="str">
        <f>IF(C871="no",VLOOKUP(B871,Lists!$R$4:$Z$17,9, FALSE),"Please enter details here")</f>
        <v>Please enter details here</v>
      </c>
      <c r="M871" s="36" t="str">
        <f>IF(ISERROR(VLOOKUP($E871,Lists!$T$4:$Y$44,5,FALSE)),"",VLOOKUP($E871,Lists!$T$4:$Y$44,5,FALSE))</f>
        <v/>
      </c>
      <c r="N871" s="36" t="str">
        <f>IF(ISERROR(VLOOKUP($E871,Lists!$T$4:$Y$44,6,FALSE)),"",VLOOKUP($E871,Lists!$T$4:$Y$44,6,FALSE))</f>
        <v/>
      </c>
    </row>
    <row r="872" spans="1:14" x14ac:dyDescent="0.25">
      <c r="A872" s="12"/>
      <c r="B872" s="18" t="s">
        <v>784</v>
      </c>
      <c r="C872" s="36" t="s">
        <v>1071</v>
      </c>
      <c r="D872" s="14" t="str">
        <f>IF(ISERROR(VLOOKUP($B872,Lists!$R$4:$S$16,2,FALSE)),"",VLOOKUP($B872,Lists!$R$4:$S$16,2,FALSE))</f>
        <v/>
      </c>
      <c r="E872" s="14" t="s">
        <v>805</v>
      </c>
      <c r="F872" s="14" t="s">
        <v>999</v>
      </c>
      <c r="G872" s="25"/>
      <c r="H872" s="25" t="s">
        <v>1117</v>
      </c>
      <c r="I872" s="92" t="str">
        <f>IF(ISERROR(VLOOKUP($B872&amp;" "&amp;$J872,Lists!$AB$4:$AC$16,2,FALSE)),"",VLOOKUP($B872&amp;" "&amp;$J872,Lists!$AB$4:$AC$16,2,FALSE))</f>
        <v/>
      </c>
      <c r="J872" s="25" t="str">
        <f>IF(ISERROR(VLOOKUP($H872,Lists!$L$4:$M$7,2,FALSE)),"",VLOOKUP($H872,Lists!$L$4:$M$7,2,FALSE))</f>
        <v/>
      </c>
      <c r="K872" s="25" t="str">
        <f t="shared" si="14"/>
        <v/>
      </c>
      <c r="L872" s="85" t="str">
        <f>IF(C872="no",VLOOKUP(B872,Lists!$R$4:$Z$17,9, FALSE),"Please enter details here")</f>
        <v>Please enter details here</v>
      </c>
      <c r="M872" s="36" t="str">
        <f>IF(ISERROR(VLOOKUP($E872,Lists!$T$4:$Y$44,5,FALSE)),"",VLOOKUP($E872,Lists!$T$4:$Y$44,5,FALSE))</f>
        <v/>
      </c>
      <c r="N872" s="36" t="str">
        <f>IF(ISERROR(VLOOKUP($E872,Lists!$T$4:$Y$44,6,FALSE)),"",VLOOKUP($E872,Lists!$T$4:$Y$44,6,FALSE))</f>
        <v/>
      </c>
    </row>
    <row r="873" spans="1:14" x14ac:dyDescent="0.25">
      <c r="A873" s="12"/>
      <c r="B873" s="18" t="s">
        <v>784</v>
      </c>
      <c r="C873" s="36" t="s">
        <v>1071</v>
      </c>
      <c r="D873" s="14" t="str">
        <f>IF(ISERROR(VLOOKUP($B873,Lists!$R$4:$S$16,2,FALSE)),"",VLOOKUP($B873,Lists!$R$4:$S$16,2,FALSE))</f>
        <v/>
      </c>
      <c r="E873" s="14" t="s">
        <v>805</v>
      </c>
      <c r="F873" s="14" t="s">
        <v>999</v>
      </c>
      <c r="G873" s="25"/>
      <c r="H873" s="25" t="s">
        <v>1117</v>
      </c>
      <c r="I873" s="92" t="str">
        <f>IF(ISERROR(VLOOKUP($B873&amp;" "&amp;$J873,Lists!$AB$4:$AC$16,2,FALSE)),"",VLOOKUP($B873&amp;" "&amp;$J873,Lists!$AB$4:$AC$16,2,FALSE))</f>
        <v/>
      </c>
      <c r="J873" s="25" t="str">
        <f>IF(ISERROR(VLOOKUP($H873,Lists!$L$4:$M$7,2,FALSE)),"",VLOOKUP($H873,Lists!$L$4:$M$7,2,FALSE))</f>
        <v/>
      </c>
      <c r="K873" s="25" t="str">
        <f t="shared" si="14"/>
        <v/>
      </c>
      <c r="L873" s="85" t="str">
        <f>IF(C873="no",VLOOKUP(B873,Lists!$R$4:$Z$17,9, FALSE),"Please enter details here")</f>
        <v>Please enter details here</v>
      </c>
      <c r="M873" s="36" t="str">
        <f>IF(ISERROR(VLOOKUP($E873,Lists!$T$4:$Y$44,5,FALSE)),"",VLOOKUP($E873,Lists!$T$4:$Y$44,5,FALSE))</f>
        <v/>
      </c>
      <c r="N873" s="36" t="str">
        <f>IF(ISERROR(VLOOKUP($E873,Lists!$T$4:$Y$44,6,FALSE)),"",VLOOKUP($E873,Lists!$T$4:$Y$44,6,FALSE))</f>
        <v/>
      </c>
    </row>
    <row r="874" spans="1:14" x14ac:dyDescent="0.25">
      <c r="A874" s="12"/>
      <c r="B874" s="18" t="s">
        <v>784</v>
      </c>
      <c r="C874" s="36" t="s">
        <v>1071</v>
      </c>
      <c r="D874" s="14" t="str">
        <f>IF(ISERROR(VLOOKUP($B874,Lists!$R$4:$S$16,2,FALSE)),"",VLOOKUP($B874,Lists!$R$4:$S$16,2,FALSE))</f>
        <v/>
      </c>
      <c r="E874" s="14" t="s">
        <v>805</v>
      </c>
      <c r="F874" s="14" t="s">
        <v>999</v>
      </c>
      <c r="G874" s="25"/>
      <c r="H874" s="25" t="s">
        <v>1117</v>
      </c>
      <c r="I874" s="92" t="str">
        <f>IF(ISERROR(VLOOKUP($B874&amp;" "&amp;$J874,Lists!$AB$4:$AC$16,2,FALSE)),"",VLOOKUP($B874&amp;" "&amp;$J874,Lists!$AB$4:$AC$16,2,FALSE))</f>
        <v/>
      </c>
      <c r="J874" s="25" t="str">
        <f>IF(ISERROR(VLOOKUP($H874,Lists!$L$4:$M$7,2,FALSE)),"",VLOOKUP($H874,Lists!$L$4:$M$7,2,FALSE))</f>
        <v/>
      </c>
      <c r="K874" s="25" t="str">
        <f t="shared" si="14"/>
        <v/>
      </c>
      <c r="L874" s="85" t="str">
        <f>IF(C874="no",VLOOKUP(B874,Lists!$R$4:$Z$17,9, FALSE),"Please enter details here")</f>
        <v>Please enter details here</v>
      </c>
      <c r="M874" s="36" t="str">
        <f>IF(ISERROR(VLOOKUP($E874,Lists!$T$4:$Y$44,5,FALSE)),"",VLOOKUP($E874,Lists!$T$4:$Y$44,5,FALSE))</f>
        <v/>
      </c>
      <c r="N874" s="36" t="str">
        <f>IF(ISERROR(VLOOKUP($E874,Lists!$T$4:$Y$44,6,FALSE)),"",VLOOKUP($E874,Lists!$T$4:$Y$44,6,FALSE))</f>
        <v/>
      </c>
    </row>
    <row r="875" spans="1:14" x14ac:dyDescent="0.25">
      <c r="A875" s="12"/>
      <c r="B875" s="18" t="s">
        <v>784</v>
      </c>
      <c r="C875" s="36" t="s">
        <v>1071</v>
      </c>
      <c r="D875" s="14" t="str">
        <f>IF(ISERROR(VLOOKUP($B875,Lists!$R$4:$S$16,2,FALSE)),"",VLOOKUP($B875,Lists!$R$4:$S$16,2,FALSE))</f>
        <v/>
      </c>
      <c r="E875" s="14" t="s">
        <v>805</v>
      </c>
      <c r="F875" s="14" t="s">
        <v>999</v>
      </c>
      <c r="G875" s="25"/>
      <c r="H875" s="25" t="s">
        <v>1117</v>
      </c>
      <c r="I875" s="92" t="str">
        <f>IF(ISERROR(VLOOKUP($B875&amp;" "&amp;$J875,Lists!$AB$4:$AC$16,2,FALSE)),"",VLOOKUP($B875&amp;" "&amp;$J875,Lists!$AB$4:$AC$16,2,FALSE))</f>
        <v/>
      </c>
      <c r="J875" s="25" t="str">
        <f>IF(ISERROR(VLOOKUP($H875,Lists!$L$4:$M$7,2,FALSE)),"",VLOOKUP($H875,Lists!$L$4:$M$7,2,FALSE))</f>
        <v/>
      </c>
      <c r="K875" s="25" t="str">
        <f t="shared" si="14"/>
        <v/>
      </c>
      <c r="L875" s="85" t="str">
        <f>IF(C875="no",VLOOKUP(B875,Lists!$R$4:$Z$17,9, FALSE),"Please enter details here")</f>
        <v>Please enter details here</v>
      </c>
      <c r="M875" s="36" t="str">
        <f>IF(ISERROR(VLOOKUP($E875,Lists!$T$4:$Y$44,5,FALSE)),"",VLOOKUP($E875,Lists!$T$4:$Y$44,5,FALSE))</f>
        <v/>
      </c>
      <c r="N875" s="36" t="str">
        <f>IF(ISERROR(VLOOKUP($E875,Lists!$T$4:$Y$44,6,FALSE)),"",VLOOKUP($E875,Lists!$T$4:$Y$44,6,FALSE))</f>
        <v/>
      </c>
    </row>
    <row r="876" spans="1:14" x14ac:dyDescent="0.25">
      <c r="A876" s="12"/>
      <c r="B876" s="18" t="s">
        <v>784</v>
      </c>
      <c r="C876" s="36" t="s">
        <v>1071</v>
      </c>
      <c r="D876" s="14" t="str">
        <f>IF(ISERROR(VLOOKUP($B876,Lists!$R$4:$S$16,2,FALSE)),"",VLOOKUP($B876,Lists!$R$4:$S$16,2,FALSE))</f>
        <v/>
      </c>
      <c r="E876" s="14" t="s">
        <v>805</v>
      </c>
      <c r="F876" s="14" t="s">
        <v>999</v>
      </c>
      <c r="G876" s="25"/>
      <c r="H876" s="25" t="s">
        <v>1117</v>
      </c>
      <c r="I876" s="92" t="str">
        <f>IF(ISERROR(VLOOKUP($B876&amp;" "&amp;$J876,Lists!$AB$4:$AC$16,2,FALSE)),"",VLOOKUP($B876&amp;" "&amp;$J876,Lists!$AB$4:$AC$16,2,FALSE))</f>
        <v/>
      </c>
      <c r="J876" s="25" t="str">
        <f>IF(ISERROR(VLOOKUP($H876,Lists!$L$4:$M$7,2,FALSE)),"",VLOOKUP($H876,Lists!$L$4:$M$7,2,FALSE))</f>
        <v/>
      </c>
      <c r="K876" s="25" t="str">
        <f t="shared" si="14"/>
        <v/>
      </c>
      <c r="L876" s="85" t="str">
        <f>IF(C876="no",VLOOKUP(B876,Lists!$R$4:$Z$17,9, FALSE),"Please enter details here")</f>
        <v>Please enter details here</v>
      </c>
      <c r="M876" s="36" t="str">
        <f>IF(ISERROR(VLOOKUP($E876,Lists!$T$4:$Y$44,5,FALSE)),"",VLOOKUP($E876,Lists!$T$4:$Y$44,5,FALSE))</f>
        <v/>
      </c>
      <c r="N876" s="36" t="str">
        <f>IF(ISERROR(VLOOKUP($E876,Lists!$T$4:$Y$44,6,FALSE)),"",VLOOKUP($E876,Lists!$T$4:$Y$44,6,FALSE))</f>
        <v/>
      </c>
    </row>
    <row r="877" spans="1:14" x14ac:dyDescent="0.25">
      <c r="A877" s="12"/>
      <c r="B877" s="18" t="s">
        <v>784</v>
      </c>
      <c r="C877" s="36" t="s">
        <v>1071</v>
      </c>
      <c r="D877" s="14" t="str">
        <f>IF(ISERROR(VLOOKUP($B877,Lists!$R$4:$S$16,2,FALSE)),"",VLOOKUP($B877,Lists!$R$4:$S$16,2,FALSE))</f>
        <v/>
      </c>
      <c r="E877" s="14" t="s">
        <v>805</v>
      </c>
      <c r="F877" s="14" t="s">
        <v>999</v>
      </c>
      <c r="G877" s="25"/>
      <c r="H877" s="25" t="s">
        <v>1117</v>
      </c>
      <c r="I877" s="92" t="str">
        <f>IF(ISERROR(VLOOKUP($B877&amp;" "&amp;$J877,Lists!$AB$4:$AC$16,2,FALSE)),"",VLOOKUP($B877&amp;" "&amp;$J877,Lists!$AB$4:$AC$16,2,FALSE))</f>
        <v/>
      </c>
      <c r="J877" s="25" t="str">
        <f>IF(ISERROR(VLOOKUP($H877,Lists!$L$4:$M$7,2,FALSE)),"",VLOOKUP($H877,Lists!$L$4:$M$7,2,FALSE))</f>
        <v/>
      </c>
      <c r="K877" s="25" t="str">
        <f t="shared" si="14"/>
        <v/>
      </c>
      <c r="L877" s="85" t="str">
        <f>IF(C877="no",VLOOKUP(B877,Lists!$R$4:$Z$17,9, FALSE),"Please enter details here")</f>
        <v>Please enter details here</v>
      </c>
      <c r="M877" s="36" t="str">
        <f>IF(ISERROR(VLOOKUP($E877,Lists!$T$4:$Y$44,5,FALSE)),"",VLOOKUP($E877,Lists!$T$4:$Y$44,5,FALSE))</f>
        <v/>
      </c>
      <c r="N877" s="36" t="str">
        <f>IF(ISERROR(VLOOKUP($E877,Lists!$T$4:$Y$44,6,FALSE)),"",VLOOKUP($E877,Lists!$T$4:$Y$44,6,FALSE))</f>
        <v/>
      </c>
    </row>
    <row r="878" spans="1:14" x14ac:dyDescent="0.25">
      <c r="A878" s="12"/>
      <c r="B878" s="18" t="s">
        <v>784</v>
      </c>
      <c r="C878" s="36" t="s">
        <v>1071</v>
      </c>
      <c r="D878" s="14" t="str">
        <f>IF(ISERROR(VLOOKUP($B878,Lists!$R$4:$S$16,2,FALSE)),"",VLOOKUP($B878,Lists!$R$4:$S$16,2,FALSE))</f>
        <v/>
      </c>
      <c r="E878" s="14" t="s">
        <v>805</v>
      </c>
      <c r="F878" s="14" t="s">
        <v>999</v>
      </c>
      <c r="G878" s="25"/>
      <c r="H878" s="25" t="s">
        <v>1117</v>
      </c>
      <c r="I878" s="92" t="str">
        <f>IF(ISERROR(VLOOKUP($B878&amp;" "&amp;$J878,Lists!$AB$4:$AC$16,2,FALSE)),"",VLOOKUP($B878&amp;" "&amp;$J878,Lists!$AB$4:$AC$16,2,FALSE))</f>
        <v/>
      </c>
      <c r="J878" s="25" t="str">
        <f>IF(ISERROR(VLOOKUP($H878,Lists!$L$4:$M$7,2,FALSE)),"",VLOOKUP($H878,Lists!$L$4:$M$7,2,FALSE))</f>
        <v/>
      </c>
      <c r="K878" s="25" t="str">
        <f t="shared" si="14"/>
        <v/>
      </c>
      <c r="L878" s="85" t="str">
        <f>IF(C878="no",VLOOKUP(B878,Lists!$R$4:$Z$17,9, FALSE),"Please enter details here")</f>
        <v>Please enter details here</v>
      </c>
      <c r="M878" s="36" t="str">
        <f>IF(ISERROR(VLOOKUP($E878,Lists!$T$4:$Y$44,5,FALSE)),"",VLOOKUP($E878,Lists!$T$4:$Y$44,5,FALSE))</f>
        <v/>
      </c>
      <c r="N878" s="36" t="str">
        <f>IF(ISERROR(VLOOKUP($E878,Lists!$T$4:$Y$44,6,FALSE)),"",VLOOKUP($E878,Lists!$T$4:$Y$44,6,FALSE))</f>
        <v/>
      </c>
    </row>
    <row r="879" spans="1:14" x14ac:dyDescent="0.25">
      <c r="A879" s="12"/>
      <c r="B879" s="18" t="s">
        <v>784</v>
      </c>
      <c r="C879" s="36" t="s">
        <v>1071</v>
      </c>
      <c r="D879" s="14" t="str">
        <f>IF(ISERROR(VLOOKUP($B879,Lists!$R$4:$S$16,2,FALSE)),"",VLOOKUP($B879,Lists!$R$4:$S$16,2,FALSE))</f>
        <v/>
      </c>
      <c r="E879" s="14" t="s">
        <v>805</v>
      </c>
      <c r="F879" s="14" t="s">
        <v>999</v>
      </c>
      <c r="G879" s="25"/>
      <c r="H879" s="25" t="s">
        <v>1117</v>
      </c>
      <c r="I879" s="92" t="str">
        <f>IF(ISERROR(VLOOKUP($B879&amp;" "&amp;$J879,Lists!$AB$4:$AC$16,2,FALSE)),"",VLOOKUP($B879&amp;" "&amp;$J879,Lists!$AB$4:$AC$16,2,FALSE))</f>
        <v/>
      </c>
      <c r="J879" s="25" t="str">
        <f>IF(ISERROR(VLOOKUP($H879,Lists!$L$4:$M$7,2,FALSE)),"",VLOOKUP($H879,Lists!$L$4:$M$7,2,FALSE))</f>
        <v/>
      </c>
      <c r="K879" s="25" t="str">
        <f t="shared" si="14"/>
        <v/>
      </c>
      <c r="L879" s="85" t="str">
        <f>IF(C879="no",VLOOKUP(B879,Lists!$R$4:$Z$17,9, FALSE),"Please enter details here")</f>
        <v>Please enter details here</v>
      </c>
      <c r="M879" s="36" t="str">
        <f>IF(ISERROR(VLOOKUP($E879,Lists!$T$4:$Y$44,5,FALSE)),"",VLOOKUP($E879,Lists!$T$4:$Y$44,5,FALSE))</f>
        <v/>
      </c>
      <c r="N879" s="36" t="str">
        <f>IF(ISERROR(VLOOKUP($E879,Lists!$T$4:$Y$44,6,FALSE)),"",VLOOKUP($E879,Lists!$T$4:$Y$44,6,FALSE))</f>
        <v/>
      </c>
    </row>
    <row r="880" spans="1:14" x14ac:dyDescent="0.25">
      <c r="A880" s="12"/>
      <c r="B880" s="18" t="s">
        <v>784</v>
      </c>
      <c r="C880" s="36" t="s">
        <v>1071</v>
      </c>
      <c r="D880" s="14" t="str">
        <f>IF(ISERROR(VLOOKUP($B880,Lists!$R$4:$S$16,2,FALSE)),"",VLOOKUP($B880,Lists!$R$4:$S$16,2,FALSE))</f>
        <v/>
      </c>
      <c r="E880" s="14" t="s">
        <v>805</v>
      </c>
      <c r="F880" s="14" t="s">
        <v>999</v>
      </c>
      <c r="G880" s="25"/>
      <c r="H880" s="25" t="s">
        <v>1117</v>
      </c>
      <c r="I880" s="92" t="str">
        <f>IF(ISERROR(VLOOKUP($B880&amp;" "&amp;$J880,Lists!$AB$4:$AC$16,2,FALSE)),"",VLOOKUP($B880&amp;" "&amp;$J880,Lists!$AB$4:$AC$16,2,FALSE))</f>
        <v/>
      </c>
      <c r="J880" s="25" t="str">
        <f>IF(ISERROR(VLOOKUP($H880,Lists!$L$4:$M$7,2,FALSE)),"",VLOOKUP($H880,Lists!$L$4:$M$7,2,FALSE))</f>
        <v/>
      </c>
      <c r="K880" s="25" t="str">
        <f t="shared" si="14"/>
        <v/>
      </c>
      <c r="L880" s="85" t="str">
        <f>IF(C880="no",VLOOKUP(B880,Lists!$R$4:$Z$17,9, FALSE),"Please enter details here")</f>
        <v>Please enter details here</v>
      </c>
      <c r="M880" s="36" t="str">
        <f>IF(ISERROR(VLOOKUP($E880,Lists!$T$4:$Y$44,5,FALSE)),"",VLOOKUP($E880,Lists!$T$4:$Y$44,5,FALSE))</f>
        <v/>
      </c>
      <c r="N880" s="36" t="str">
        <f>IF(ISERROR(VLOOKUP($E880,Lists!$T$4:$Y$44,6,FALSE)),"",VLOOKUP($E880,Lists!$T$4:$Y$44,6,FALSE))</f>
        <v/>
      </c>
    </row>
    <row r="881" spans="1:14" x14ac:dyDescent="0.25">
      <c r="A881" s="12"/>
      <c r="B881" s="18" t="s">
        <v>784</v>
      </c>
      <c r="C881" s="36" t="s">
        <v>1071</v>
      </c>
      <c r="D881" s="14" t="str">
        <f>IF(ISERROR(VLOOKUP($B881,Lists!$R$4:$S$16,2,FALSE)),"",VLOOKUP($B881,Lists!$R$4:$S$16,2,FALSE))</f>
        <v/>
      </c>
      <c r="E881" s="14" t="s">
        <v>805</v>
      </c>
      <c r="F881" s="14" t="s">
        <v>999</v>
      </c>
      <c r="G881" s="25"/>
      <c r="H881" s="25" t="s">
        <v>1117</v>
      </c>
      <c r="I881" s="92" t="str">
        <f>IF(ISERROR(VLOOKUP($B881&amp;" "&amp;$J881,Lists!$AB$4:$AC$16,2,FALSE)),"",VLOOKUP($B881&amp;" "&amp;$J881,Lists!$AB$4:$AC$16,2,FALSE))</f>
        <v/>
      </c>
      <c r="J881" s="25" t="str">
        <f>IF(ISERROR(VLOOKUP($H881,Lists!$L$4:$M$7,2,FALSE)),"",VLOOKUP($H881,Lists!$L$4:$M$7,2,FALSE))</f>
        <v/>
      </c>
      <c r="K881" s="25" t="str">
        <f t="shared" si="14"/>
        <v/>
      </c>
      <c r="L881" s="85" t="str">
        <f>IF(C881="no",VLOOKUP(B881,Lists!$R$4:$Z$17,9, FALSE),"Please enter details here")</f>
        <v>Please enter details here</v>
      </c>
      <c r="M881" s="36" t="str">
        <f>IF(ISERROR(VLOOKUP($E881,Lists!$T$4:$Y$44,5,FALSE)),"",VLOOKUP($E881,Lists!$T$4:$Y$44,5,FALSE))</f>
        <v/>
      </c>
      <c r="N881" s="36" t="str">
        <f>IF(ISERROR(VLOOKUP($E881,Lists!$T$4:$Y$44,6,FALSE)),"",VLOOKUP($E881,Lists!$T$4:$Y$44,6,FALSE))</f>
        <v/>
      </c>
    </row>
    <row r="882" spans="1:14" x14ac:dyDescent="0.25">
      <c r="A882" s="12"/>
      <c r="B882" s="18" t="s">
        <v>784</v>
      </c>
      <c r="C882" s="36" t="s">
        <v>1071</v>
      </c>
      <c r="D882" s="14" t="str">
        <f>IF(ISERROR(VLOOKUP($B882,Lists!$R$4:$S$16,2,FALSE)),"",VLOOKUP($B882,Lists!$R$4:$S$16,2,FALSE))</f>
        <v/>
      </c>
      <c r="E882" s="14" t="s">
        <v>805</v>
      </c>
      <c r="F882" s="14" t="s">
        <v>999</v>
      </c>
      <c r="G882" s="25"/>
      <c r="H882" s="25" t="s">
        <v>1117</v>
      </c>
      <c r="I882" s="92" t="str">
        <f>IF(ISERROR(VLOOKUP($B882&amp;" "&amp;$J882,Lists!$AB$4:$AC$16,2,FALSE)),"",VLOOKUP($B882&amp;" "&amp;$J882,Lists!$AB$4:$AC$16,2,FALSE))</f>
        <v/>
      </c>
      <c r="J882" s="25" t="str">
        <f>IF(ISERROR(VLOOKUP($H882,Lists!$L$4:$M$7,2,FALSE)),"",VLOOKUP($H882,Lists!$L$4:$M$7,2,FALSE))</f>
        <v/>
      </c>
      <c r="K882" s="25" t="str">
        <f t="shared" si="14"/>
        <v/>
      </c>
      <c r="L882" s="85" t="str">
        <f>IF(C882="no",VLOOKUP(B882,Lists!$R$4:$Z$17,9, FALSE),"Please enter details here")</f>
        <v>Please enter details here</v>
      </c>
      <c r="M882" s="36" t="str">
        <f>IF(ISERROR(VLOOKUP($E882,Lists!$T$4:$Y$44,5,FALSE)),"",VLOOKUP($E882,Lists!$T$4:$Y$44,5,FALSE))</f>
        <v/>
      </c>
      <c r="N882" s="36" t="str">
        <f>IF(ISERROR(VLOOKUP($E882,Lists!$T$4:$Y$44,6,FALSE)),"",VLOOKUP($E882,Lists!$T$4:$Y$44,6,FALSE))</f>
        <v/>
      </c>
    </row>
    <row r="883" spans="1:14" x14ac:dyDescent="0.25">
      <c r="A883" s="12"/>
      <c r="B883" s="18" t="s">
        <v>784</v>
      </c>
      <c r="C883" s="36" t="s">
        <v>1071</v>
      </c>
      <c r="D883" s="14" t="str">
        <f>IF(ISERROR(VLOOKUP($B883,Lists!$R$4:$S$16,2,FALSE)),"",VLOOKUP($B883,Lists!$R$4:$S$16,2,FALSE))</f>
        <v/>
      </c>
      <c r="E883" s="14" t="s">
        <v>805</v>
      </c>
      <c r="F883" s="14" t="s">
        <v>999</v>
      </c>
      <c r="G883" s="25"/>
      <c r="H883" s="25" t="s">
        <v>1117</v>
      </c>
      <c r="I883" s="92" t="str">
        <f>IF(ISERROR(VLOOKUP($B883&amp;" "&amp;$J883,Lists!$AB$4:$AC$16,2,FALSE)),"",VLOOKUP($B883&amp;" "&amp;$J883,Lists!$AB$4:$AC$16,2,FALSE))</f>
        <v/>
      </c>
      <c r="J883" s="25" t="str">
        <f>IF(ISERROR(VLOOKUP($H883,Lists!$L$4:$M$7,2,FALSE)),"",VLOOKUP($H883,Lists!$L$4:$M$7,2,FALSE))</f>
        <v/>
      </c>
      <c r="K883" s="25" t="str">
        <f t="shared" si="14"/>
        <v/>
      </c>
      <c r="L883" s="85" t="str">
        <f>IF(C883="no",VLOOKUP(B883,Lists!$R$4:$Z$17,9, FALSE),"Please enter details here")</f>
        <v>Please enter details here</v>
      </c>
      <c r="M883" s="36" t="str">
        <f>IF(ISERROR(VLOOKUP($E883,Lists!$T$4:$Y$44,5,FALSE)),"",VLOOKUP($E883,Lists!$T$4:$Y$44,5,FALSE))</f>
        <v/>
      </c>
      <c r="N883" s="36" t="str">
        <f>IF(ISERROR(VLOOKUP($E883,Lists!$T$4:$Y$44,6,FALSE)),"",VLOOKUP($E883,Lists!$T$4:$Y$44,6,FALSE))</f>
        <v/>
      </c>
    </row>
    <row r="884" spans="1:14" x14ac:dyDescent="0.25">
      <c r="A884" s="12"/>
      <c r="B884" s="18" t="s">
        <v>784</v>
      </c>
      <c r="C884" s="36" t="s">
        <v>1071</v>
      </c>
      <c r="D884" s="14" t="str">
        <f>IF(ISERROR(VLOOKUP($B884,Lists!$R$4:$S$16,2,FALSE)),"",VLOOKUP($B884,Lists!$R$4:$S$16,2,FALSE))</f>
        <v/>
      </c>
      <c r="E884" s="14" t="s">
        <v>805</v>
      </c>
      <c r="F884" s="14" t="s">
        <v>999</v>
      </c>
      <c r="G884" s="25"/>
      <c r="H884" s="25" t="s">
        <v>1117</v>
      </c>
      <c r="I884" s="92" t="str">
        <f>IF(ISERROR(VLOOKUP($B884&amp;" "&amp;$J884,Lists!$AB$4:$AC$16,2,FALSE)),"",VLOOKUP($B884&amp;" "&amp;$J884,Lists!$AB$4:$AC$16,2,FALSE))</f>
        <v/>
      </c>
      <c r="J884" s="25" t="str">
        <f>IF(ISERROR(VLOOKUP($H884,Lists!$L$4:$M$7,2,FALSE)),"",VLOOKUP($H884,Lists!$L$4:$M$7,2,FALSE))</f>
        <v/>
      </c>
      <c r="K884" s="25" t="str">
        <f t="shared" si="14"/>
        <v/>
      </c>
      <c r="L884" s="85" t="str">
        <f>IF(C884="no",VLOOKUP(B884,Lists!$R$4:$Z$17,9, FALSE),"Please enter details here")</f>
        <v>Please enter details here</v>
      </c>
      <c r="M884" s="36" t="str">
        <f>IF(ISERROR(VLOOKUP($E884,Lists!$T$4:$Y$44,5,FALSE)),"",VLOOKUP($E884,Lists!$T$4:$Y$44,5,FALSE))</f>
        <v/>
      </c>
      <c r="N884" s="36" t="str">
        <f>IF(ISERROR(VLOOKUP($E884,Lists!$T$4:$Y$44,6,FALSE)),"",VLOOKUP($E884,Lists!$T$4:$Y$44,6,FALSE))</f>
        <v/>
      </c>
    </row>
    <row r="885" spans="1:14" x14ac:dyDescent="0.25">
      <c r="A885" s="12"/>
      <c r="B885" s="18" t="s">
        <v>784</v>
      </c>
      <c r="C885" s="36" t="s">
        <v>1071</v>
      </c>
      <c r="D885" s="14" t="str">
        <f>IF(ISERROR(VLOOKUP($B885,Lists!$R$4:$S$16,2,FALSE)),"",VLOOKUP($B885,Lists!$R$4:$S$16,2,FALSE))</f>
        <v/>
      </c>
      <c r="E885" s="14" t="s">
        <v>805</v>
      </c>
      <c r="F885" s="14" t="s">
        <v>999</v>
      </c>
      <c r="G885" s="25"/>
      <c r="H885" s="25" t="s">
        <v>1117</v>
      </c>
      <c r="I885" s="92" t="str">
        <f>IF(ISERROR(VLOOKUP($B885&amp;" "&amp;$J885,Lists!$AB$4:$AC$16,2,FALSE)),"",VLOOKUP($B885&amp;" "&amp;$J885,Lists!$AB$4:$AC$16,2,FALSE))</f>
        <v/>
      </c>
      <c r="J885" s="25" t="str">
        <f>IF(ISERROR(VLOOKUP($H885,Lists!$L$4:$M$7,2,FALSE)),"",VLOOKUP($H885,Lists!$L$4:$M$7,2,FALSE))</f>
        <v/>
      </c>
      <c r="K885" s="25" t="str">
        <f t="shared" si="14"/>
        <v/>
      </c>
      <c r="L885" s="85" t="str">
        <f>IF(C885="no",VLOOKUP(B885,Lists!$R$4:$Z$17,9, FALSE),"Please enter details here")</f>
        <v>Please enter details here</v>
      </c>
      <c r="M885" s="36" t="str">
        <f>IF(ISERROR(VLOOKUP($E885,Lists!$T$4:$Y$44,5,FALSE)),"",VLOOKUP($E885,Lists!$T$4:$Y$44,5,FALSE))</f>
        <v/>
      </c>
      <c r="N885" s="36" t="str">
        <f>IF(ISERROR(VLOOKUP($E885,Lists!$T$4:$Y$44,6,FALSE)),"",VLOOKUP($E885,Lists!$T$4:$Y$44,6,FALSE))</f>
        <v/>
      </c>
    </row>
    <row r="886" spans="1:14" x14ac:dyDescent="0.25">
      <c r="A886" s="12"/>
      <c r="B886" s="18" t="s">
        <v>784</v>
      </c>
      <c r="C886" s="36" t="s">
        <v>1071</v>
      </c>
      <c r="D886" s="14" t="str">
        <f>IF(ISERROR(VLOOKUP($B886,Lists!$R$4:$S$16,2,FALSE)),"",VLOOKUP($B886,Lists!$R$4:$S$16,2,FALSE))</f>
        <v/>
      </c>
      <c r="E886" s="14" t="s">
        <v>805</v>
      </c>
      <c r="F886" s="14" t="s">
        <v>999</v>
      </c>
      <c r="G886" s="25"/>
      <c r="H886" s="25" t="s">
        <v>1117</v>
      </c>
      <c r="I886" s="92" t="str">
        <f>IF(ISERROR(VLOOKUP($B886&amp;" "&amp;$J886,Lists!$AB$4:$AC$16,2,FALSE)),"",VLOOKUP($B886&amp;" "&amp;$J886,Lists!$AB$4:$AC$16,2,FALSE))</f>
        <v/>
      </c>
      <c r="J886" s="25" t="str">
        <f>IF(ISERROR(VLOOKUP($H886,Lists!$L$4:$M$7,2,FALSE)),"",VLOOKUP($H886,Lists!$L$4:$M$7,2,FALSE))</f>
        <v/>
      </c>
      <c r="K886" s="25" t="str">
        <f t="shared" si="14"/>
        <v/>
      </c>
      <c r="L886" s="85" t="str">
        <f>IF(C886="no",VLOOKUP(B886,Lists!$R$4:$Z$17,9, FALSE),"Please enter details here")</f>
        <v>Please enter details here</v>
      </c>
      <c r="M886" s="36" t="str">
        <f>IF(ISERROR(VLOOKUP($E886,Lists!$T$4:$Y$44,5,FALSE)),"",VLOOKUP($E886,Lists!$T$4:$Y$44,5,FALSE))</f>
        <v/>
      </c>
      <c r="N886" s="36" t="str">
        <f>IF(ISERROR(VLOOKUP($E886,Lists!$T$4:$Y$44,6,FALSE)),"",VLOOKUP($E886,Lists!$T$4:$Y$44,6,FALSE))</f>
        <v/>
      </c>
    </row>
    <row r="887" spans="1:14" x14ac:dyDescent="0.25">
      <c r="A887" s="12"/>
      <c r="B887" s="18" t="s">
        <v>784</v>
      </c>
      <c r="C887" s="36" t="s">
        <v>1071</v>
      </c>
      <c r="D887" s="14" t="str">
        <f>IF(ISERROR(VLOOKUP($B887,Lists!$R$4:$S$16,2,FALSE)),"",VLOOKUP($B887,Lists!$R$4:$S$16,2,FALSE))</f>
        <v/>
      </c>
      <c r="E887" s="14" t="s">
        <v>805</v>
      </c>
      <c r="F887" s="14" t="s">
        <v>999</v>
      </c>
      <c r="G887" s="25"/>
      <c r="H887" s="25" t="s">
        <v>1117</v>
      </c>
      <c r="I887" s="92" t="str">
        <f>IF(ISERROR(VLOOKUP($B887&amp;" "&amp;$J887,Lists!$AB$4:$AC$16,2,FALSE)),"",VLOOKUP($B887&amp;" "&amp;$J887,Lists!$AB$4:$AC$16,2,FALSE))</f>
        <v/>
      </c>
      <c r="J887" s="25" t="str">
        <f>IF(ISERROR(VLOOKUP($H887,Lists!$L$4:$M$7,2,FALSE)),"",VLOOKUP($H887,Lists!$L$4:$M$7,2,FALSE))</f>
        <v/>
      </c>
      <c r="K887" s="25" t="str">
        <f t="shared" si="14"/>
        <v/>
      </c>
      <c r="L887" s="85" t="str">
        <f>IF(C887="no",VLOOKUP(B887,Lists!$R$4:$Z$17,9, FALSE),"Please enter details here")</f>
        <v>Please enter details here</v>
      </c>
      <c r="M887" s="36" t="str">
        <f>IF(ISERROR(VLOOKUP($E887,Lists!$T$4:$Y$44,5,FALSE)),"",VLOOKUP($E887,Lists!$T$4:$Y$44,5,FALSE))</f>
        <v/>
      </c>
      <c r="N887" s="36" t="str">
        <f>IF(ISERROR(VLOOKUP($E887,Lists!$T$4:$Y$44,6,FALSE)),"",VLOOKUP($E887,Lists!$T$4:$Y$44,6,FALSE))</f>
        <v/>
      </c>
    </row>
    <row r="888" spans="1:14" x14ac:dyDescent="0.25">
      <c r="A888" s="12"/>
      <c r="B888" s="18" t="s">
        <v>784</v>
      </c>
      <c r="C888" s="36" t="s">
        <v>1071</v>
      </c>
      <c r="D888" s="14" t="str">
        <f>IF(ISERROR(VLOOKUP($B888,Lists!$R$4:$S$16,2,FALSE)),"",VLOOKUP($B888,Lists!$R$4:$S$16,2,FALSE))</f>
        <v/>
      </c>
      <c r="E888" s="14" t="s">
        <v>805</v>
      </c>
      <c r="F888" s="14" t="s">
        <v>999</v>
      </c>
      <c r="G888" s="25"/>
      <c r="H888" s="25" t="s">
        <v>1117</v>
      </c>
      <c r="I888" s="92" t="str">
        <f>IF(ISERROR(VLOOKUP($B888&amp;" "&amp;$J888,Lists!$AB$4:$AC$16,2,FALSE)),"",VLOOKUP($B888&amp;" "&amp;$J888,Lists!$AB$4:$AC$16,2,FALSE))</f>
        <v/>
      </c>
      <c r="J888" s="25" t="str">
        <f>IF(ISERROR(VLOOKUP($H888,Lists!$L$4:$M$7,2,FALSE)),"",VLOOKUP($H888,Lists!$L$4:$M$7,2,FALSE))</f>
        <v/>
      </c>
      <c r="K888" s="25" t="str">
        <f t="shared" si="14"/>
        <v/>
      </c>
      <c r="L888" s="85" t="str">
        <f>IF(C888="no",VLOOKUP(B888,Lists!$R$4:$Z$17,9, FALSE),"Please enter details here")</f>
        <v>Please enter details here</v>
      </c>
      <c r="M888" s="36" t="str">
        <f>IF(ISERROR(VLOOKUP($E888,Lists!$T$4:$Y$44,5,FALSE)),"",VLOOKUP($E888,Lists!$T$4:$Y$44,5,FALSE))</f>
        <v/>
      </c>
      <c r="N888" s="36" t="str">
        <f>IF(ISERROR(VLOOKUP($E888,Lists!$T$4:$Y$44,6,FALSE)),"",VLOOKUP($E888,Lists!$T$4:$Y$44,6,FALSE))</f>
        <v/>
      </c>
    </row>
    <row r="889" spans="1:14" x14ac:dyDescent="0.25">
      <c r="A889" s="12"/>
      <c r="B889" s="18" t="s">
        <v>784</v>
      </c>
      <c r="C889" s="36" t="s">
        <v>1071</v>
      </c>
      <c r="D889" s="14" t="str">
        <f>IF(ISERROR(VLOOKUP($B889,Lists!$R$4:$S$16,2,FALSE)),"",VLOOKUP($B889,Lists!$R$4:$S$16,2,FALSE))</f>
        <v/>
      </c>
      <c r="E889" s="14" t="s">
        <v>805</v>
      </c>
      <c r="F889" s="14" t="s">
        <v>999</v>
      </c>
      <c r="G889" s="25"/>
      <c r="H889" s="25" t="s">
        <v>1117</v>
      </c>
      <c r="I889" s="92" t="str">
        <f>IF(ISERROR(VLOOKUP($B889&amp;" "&amp;$J889,Lists!$AB$4:$AC$16,2,FALSE)),"",VLOOKUP($B889&amp;" "&amp;$J889,Lists!$AB$4:$AC$16,2,FALSE))</f>
        <v/>
      </c>
      <c r="J889" s="25" t="str">
        <f>IF(ISERROR(VLOOKUP($H889,Lists!$L$4:$M$7,2,FALSE)),"",VLOOKUP($H889,Lists!$L$4:$M$7,2,FALSE))</f>
        <v/>
      </c>
      <c r="K889" s="25" t="str">
        <f t="shared" si="14"/>
        <v/>
      </c>
      <c r="L889" s="85" t="str">
        <f>IF(C889="no",VLOOKUP(B889,Lists!$R$4:$Z$17,9, FALSE),"Please enter details here")</f>
        <v>Please enter details here</v>
      </c>
      <c r="M889" s="36" t="str">
        <f>IF(ISERROR(VLOOKUP($E889,Lists!$T$4:$Y$44,5,FALSE)),"",VLOOKUP($E889,Lists!$T$4:$Y$44,5,FALSE))</f>
        <v/>
      </c>
      <c r="N889" s="36" t="str">
        <f>IF(ISERROR(VLOOKUP($E889,Lists!$T$4:$Y$44,6,FALSE)),"",VLOOKUP($E889,Lists!$T$4:$Y$44,6,FALSE))</f>
        <v/>
      </c>
    </row>
    <row r="890" spans="1:14" x14ac:dyDescent="0.25">
      <c r="A890" s="12"/>
      <c r="B890" s="18" t="s">
        <v>784</v>
      </c>
      <c r="C890" s="36" t="s">
        <v>1071</v>
      </c>
      <c r="D890" s="14" t="str">
        <f>IF(ISERROR(VLOOKUP($B890,Lists!$R$4:$S$16,2,FALSE)),"",VLOOKUP($B890,Lists!$R$4:$S$16,2,FALSE))</f>
        <v/>
      </c>
      <c r="E890" s="14" t="s">
        <v>805</v>
      </c>
      <c r="F890" s="14" t="s">
        <v>999</v>
      </c>
      <c r="G890" s="25"/>
      <c r="H890" s="25" t="s">
        <v>1117</v>
      </c>
      <c r="I890" s="92" t="str">
        <f>IF(ISERROR(VLOOKUP($B890&amp;" "&amp;$J890,Lists!$AB$4:$AC$16,2,FALSE)),"",VLOOKUP($B890&amp;" "&amp;$J890,Lists!$AB$4:$AC$16,2,FALSE))</f>
        <v/>
      </c>
      <c r="J890" s="25" t="str">
        <f>IF(ISERROR(VLOOKUP($H890,Lists!$L$4:$M$7,2,FALSE)),"",VLOOKUP($H890,Lists!$L$4:$M$7,2,FALSE))</f>
        <v/>
      </c>
      <c r="K890" s="25" t="str">
        <f t="shared" si="14"/>
        <v/>
      </c>
      <c r="L890" s="85" t="str">
        <f>IF(C890="no",VLOOKUP(B890,Lists!$R$4:$Z$17,9, FALSE),"Please enter details here")</f>
        <v>Please enter details here</v>
      </c>
      <c r="M890" s="36" t="str">
        <f>IF(ISERROR(VLOOKUP($E890,Lists!$T$4:$Y$44,5,FALSE)),"",VLOOKUP($E890,Lists!$T$4:$Y$44,5,FALSE))</f>
        <v/>
      </c>
      <c r="N890" s="36" t="str">
        <f>IF(ISERROR(VLOOKUP($E890,Lists!$T$4:$Y$44,6,FALSE)),"",VLOOKUP($E890,Lists!$T$4:$Y$44,6,FALSE))</f>
        <v/>
      </c>
    </row>
    <row r="891" spans="1:14" x14ac:dyDescent="0.25">
      <c r="A891" s="12"/>
      <c r="B891" s="18" t="s">
        <v>784</v>
      </c>
      <c r="C891" s="36" t="s">
        <v>1071</v>
      </c>
      <c r="D891" s="14" t="str">
        <f>IF(ISERROR(VLOOKUP($B891,Lists!$R$4:$S$16,2,FALSE)),"",VLOOKUP($B891,Lists!$R$4:$S$16,2,FALSE))</f>
        <v/>
      </c>
      <c r="E891" s="14" t="s">
        <v>805</v>
      </c>
      <c r="F891" s="14" t="s">
        <v>999</v>
      </c>
      <c r="G891" s="25"/>
      <c r="H891" s="25" t="s">
        <v>1117</v>
      </c>
      <c r="I891" s="92" t="str">
        <f>IF(ISERROR(VLOOKUP($B891&amp;" "&amp;$J891,Lists!$AB$4:$AC$16,2,FALSE)),"",VLOOKUP($B891&amp;" "&amp;$J891,Lists!$AB$4:$AC$16,2,FALSE))</f>
        <v/>
      </c>
      <c r="J891" s="25" t="str">
        <f>IF(ISERROR(VLOOKUP($H891,Lists!$L$4:$M$7,2,FALSE)),"",VLOOKUP($H891,Lists!$L$4:$M$7,2,FALSE))</f>
        <v/>
      </c>
      <c r="K891" s="25" t="str">
        <f t="shared" si="14"/>
        <v/>
      </c>
      <c r="L891" s="85" t="str">
        <f>IF(C891="no",VLOOKUP(B891,Lists!$R$4:$Z$17,9, FALSE),"Please enter details here")</f>
        <v>Please enter details here</v>
      </c>
      <c r="M891" s="36" t="str">
        <f>IF(ISERROR(VLOOKUP($E891,Lists!$T$4:$Y$44,5,FALSE)),"",VLOOKUP($E891,Lists!$T$4:$Y$44,5,FALSE))</f>
        <v/>
      </c>
      <c r="N891" s="36" t="str">
        <f>IF(ISERROR(VLOOKUP($E891,Lists!$T$4:$Y$44,6,FALSE)),"",VLOOKUP($E891,Lists!$T$4:$Y$44,6,FALSE))</f>
        <v/>
      </c>
    </row>
    <row r="892" spans="1:14" x14ac:dyDescent="0.25">
      <c r="A892" s="12"/>
      <c r="B892" s="18" t="s">
        <v>784</v>
      </c>
      <c r="C892" s="36" t="s">
        <v>1071</v>
      </c>
      <c r="D892" s="14" t="str">
        <f>IF(ISERROR(VLOOKUP($B892,Lists!$R$4:$S$16,2,FALSE)),"",VLOOKUP($B892,Lists!$R$4:$S$16,2,FALSE))</f>
        <v/>
      </c>
      <c r="E892" s="14" t="s">
        <v>805</v>
      </c>
      <c r="F892" s="14" t="s">
        <v>999</v>
      </c>
      <c r="G892" s="25"/>
      <c r="H892" s="25" t="s">
        <v>1117</v>
      </c>
      <c r="I892" s="92" t="str">
        <f>IF(ISERROR(VLOOKUP($B892&amp;" "&amp;$J892,Lists!$AB$4:$AC$16,2,FALSE)),"",VLOOKUP($B892&amp;" "&amp;$J892,Lists!$AB$4:$AC$16,2,FALSE))</f>
        <v/>
      </c>
      <c r="J892" s="25" t="str">
        <f>IF(ISERROR(VLOOKUP($H892,Lists!$L$4:$M$7,2,FALSE)),"",VLOOKUP($H892,Lists!$L$4:$M$7,2,FALSE))</f>
        <v/>
      </c>
      <c r="K892" s="25" t="str">
        <f t="shared" si="14"/>
        <v/>
      </c>
      <c r="L892" s="85" t="str">
        <f>IF(C892="no",VLOOKUP(B892,Lists!$R$4:$Z$17,9, FALSE),"Please enter details here")</f>
        <v>Please enter details here</v>
      </c>
      <c r="M892" s="36" t="str">
        <f>IF(ISERROR(VLOOKUP($E892,Lists!$T$4:$Y$44,5,FALSE)),"",VLOOKUP($E892,Lists!$T$4:$Y$44,5,FALSE))</f>
        <v/>
      </c>
      <c r="N892" s="36" t="str">
        <f>IF(ISERROR(VLOOKUP($E892,Lists!$T$4:$Y$44,6,FALSE)),"",VLOOKUP($E892,Lists!$T$4:$Y$44,6,FALSE))</f>
        <v/>
      </c>
    </row>
    <row r="893" spans="1:14" x14ac:dyDescent="0.25">
      <c r="A893" s="12"/>
      <c r="B893" s="18" t="s">
        <v>784</v>
      </c>
      <c r="C893" s="36" t="s">
        <v>1071</v>
      </c>
      <c r="D893" s="14" t="str">
        <f>IF(ISERROR(VLOOKUP($B893,Lists!$R$4:$S$16,2,FALSE)),"",VLOOKUP($B893,Lists!$R$4:$S$16,2,FALSE))</f>
        <v/>
      </c>
      <c r="E893" s="14" t="s">
        <v>805</v>
      </c>
      <c r="F893" s="14" t="s">
        <v>999</v>
      </c>
      <c r="G893" s="25"/>
      <c r="H893" s="25" t="s">
        <v>1117</v>
      </c>
      <c r="I893" s="92" t="str">
        <f>IF(ISERROR(VLOOKUP($B893&amp;" "&amp;$J893,Lists!$AB$4:$AC$16,2,FALSE)),"",VLOOKUP($B893&amp;" "&amp;$J893,Lists!$AB$4:$AC$16,2,FALSE))</f>
        <v/>
      </c>
      <c r="J893" s="25" t="str">
        <f>IF(ISERROR(VLOOKUP($H893,Lists!$L$4:$M$7,2,FALSE)),"",VLOOKUP($H893,Lists!$L$4:$M$7,2,FALSE))</f>
        <v/>
      </c>
      <c r="K893" s="25" t="str">
        <f t="shared" si="14"/>
        <v/>
      </c>
      <c r="L893" s="85" t="str">
        <f>IF(C893="no",VLOOKUP(B893,Lists!$R$4:$Z$17,9, FALSE),"Please enter details here")</f>
        <v>Please enter details here</v>
      </c>
      <c r="M893" s="36" t="str">
        <f>IF(ISERROR(VLOOKUP($E893,Lists!$T$4:$Y$44,5,FALSE)),"",VLOOKUP($E893,Lists!$T$4:$Y$44,5,FALSE))</f>
        <v/>
      </c>
      <c r="N893" s="36" t="str">
        <f>IF(ISERROR(VLOOKUP($E893,Lists!$T$4:$Y$44,6,FALSE)),"",VLOOKUP($E893,Lists!$T$4:$Y$44,6,FALSE))</f>
        <v/>
      </c>
    </row>
    <row r="894" spans="1:14" x14ac:dyDescent="0.25">
      <c r="A894" s="12"/>
      <c r="B894" s="18" t="s">
        <v>784</v>
      </c>
      <c r="C894" s="36" t="s">
        <v>1071</v>
      </c>
      <c r="D894" s="14" t="str">
        <f>IF(ISERROR(VLOOKUP($B894,Lists!$R$4:$S$16,2,FALSE)),"",VLOOKUP($B894,Lists!$R$4:$S$16,2,FALSE))</f>
        <v/>
      </c>
      <c r="E894" s="14" t="s">
        <v>805</v>
      </c>
      <c r="F894" s="14" t="s">
        <v>999</v>
      </c>
      <c r="G894" s="25"/>
      <c r="H894" s="25" t="s">
        <v>1117</v>
      </c>
      <c r="I894" s="92" t="str">
        <f>IF(ISERROR(VLOOKUP($B894&amp;" "&amp;$J894,Lists!$AB$4:$AC$16,2,FALSE)),"",VLOOKUP($B894&amp;" "&amp;$J894,Lists!$AB$4:$AC$16,2,FALSE))</f>
        <v/>
      </c>
      <c r="J894" s="25" t="str">
        <f>IF(ISERROR(VLOOKUP($H894,Lists!$L$4:$M$7,2,FALSE)),"",VLOOKUP($H894,Lists!$L$4:$M$7,2,FALSE))</f>
        <v/>
      </c>
      <c r="K894" s="25" t="str">
        <f t="shared" si="14"/>
        <v/>
      </c>
      <c r="L894" s="85" t="str">
        <f>IF(C894="no",VLOOKUP(B894,Lists!$R$4:$Z$17,9, FALSE),"Please enter details here")</f>
        <v>Please enter details here</v>
      </c>
      <c r="M894" s="36" t="str">
        <f>IF(ISERROR(VLOOKUP($E894,Lists!$T$4:$Y$44,5,FALSE)),"",VLOOKUP($E894,Lists!$T$4:$Y$44,5,FALSE))</f>
        <v/>
      </c>
      <c r="N894" s="36" t="str">
        <f>IF(ISERROR(VLOOKUP($E894,Lists!$T$4:$Y$44,6,FALSE)),"",VLOOKUP($E894,Lists!$T$4:$Y$44,6,FALSE))</f>
        <v/>
      </c>
    </row>
    <row r="895" spans="1:14" x14ac:dyDescent="0.25">
      <c r="A895" s="12"/>
      <c r="B895" s="18" t="s">
        <v>784</v>
      </c>
      <c r="C895" s="36" t="s">
        <v>1071</v>
      </c>
      <c r="D895" s="14" t="str">
        <f>IF(ISERROR(VLOOKUP($B895,Lists!$R$4:$S$16,2,FALSE)),"",VLOOKUP($B895,Lists!$R$4:$S$16,2,FALSE))</f>
        <v/>
      </c>
      <c r="E895" s="14" t="s">
        <v>805</v>
      </c>
      <c r="F895" s="14" t="s">
        <v>999</v>
      </c>
      <c r="G895" s="25"/>
      <c r="H895" s="25" t="s">
        <v>1117</v>
      </c>
      <c r="I895" s="92" t="str">
        <f>IF(ISERROR(VLOOKUP($B895&amp;" "&amp;$J895,Lists!$AB$4:$AC$16,2,FALSE)),"",VLOOKUP($B895&amp;" "&amp;$J895,Lists!$AB$4:$AC$16,2,FALSE))</f>
        <v/>
      </c>
      <c r="J895" s="25" t="str">
        <f>IF(ISERROR(VLOOKUP($H895,Lists!$L$4:$M$7,2,FALSE)),"",VLOOKUP($H895,Lists!$L$4:$M$7,2,FALSE))</f>
        <v/>
      </c>
      <c r="K895" s="25" t="str">
        <f t="shared" si="14"/>
        <v/>
      </c>
      <c r="L895" s="85" t="str">
        <f>IF(C895="no",VLOOKUP(B895,Lists!$R$4:$Z$17,9, FALSE),"Please enter details here")</f>
        <v>Please enter details here</v>
      </c>
      <c r="M895" s="36" t="str">
        <f>IF(ISERROR(VLOOKUP($E895,Lists!$T$4:$Y$44,5,FALSE)),"",VLOOKUP($E895,Lists!$T$4:$Y$44,5,FALSE))</f>
        <v/>
      </c>
      <c r="N895" s="36" t="str">
        <f>IF(ISERROR(VLOOKUP($E895,Lists!$T$4:$Y$44,6,FALSE)),"",VLOOKUP($E895,Lists!$T$4:$Y$44,6,FALSE))</f>
        <v/>
      </c>
    </row>
    <row r="896" spans="1:14" x14ac:dyDescent="0.25">
      <c r="A896" s="12"/>
      <c r="B896" s="18" t="s">
        <v>784</v>
      </c>
      <c r="C896" s="36" t="s">
        <v>1071</v>
      </c>
      <c r="D896" s="14" t="str">
        <f>IF(ISERROR(VLOOKUP($B896,Lists!$R$4:$S$16,2,FALSE)),"",VLOOKUP($B896,Lists!$R$4:$S$16,2,FALSE))</f>
        <v/>
      </c>
      <c r="E896" s="14" t="s">
        <v>805</v>
      </c>
      <c r="F896" s="14" t="s">
        <v>999</v>
      </c>
      <c r="G896" s="25"/>
      <c r="H896" s="25" t="s">
        <v>1117</v>
      </c>
      <c r="I896" s="92" t="str">
        <f>IF(ISERROR(VLOOKUP($B896&amp;" "&amp;$J896,Lists!$AB$4:$AC$16,2,FALSE)),"",VLOOKUP($B896&amp;" "&amp;$J896,Lists!$AB$4:$AC$16,2,FALSE))</f>
        <v/>
      </c>
      <c r="J896" s="25" t="str">
        <f>IF(ISERROR(VLOOKUP($H896,Lists!$L$4:$M$7,2,FALSE)),"",VLOOKUP($H896,Lists!$L$4:$M$7,2,FALSE))</f>
        <v/>
      </c>
      <c r="K896" s="25" t="str">
        <f t="shared" si="14"/>
        <v/>
      </c>
      <c r="L896" s="85" t="str">
        <f>IF(C896="no",VLOOKUP(B896,Lists!$R$4:$Z$17,9, FALSE),"Please enter details here")</f>
        <v>Please enter details here</v>
      </c>
      <c r="M896" s="36" t="str">
        <f>IF(ISERROR(VLOOKUP($E896,Lists!$T$4:$Y$44,5,FALSE)),"",VLOOKUP($E896,Lists!$T$4:$Y$44,5,FALSE))</f>
        <v/>
      </c>
      <c r="N896" s="36" t="str">
        <f>IF(ISERROR(VLOOKUP($E896,Lists!$T$4:$Y$44,6,FALSE)),"",VLOOKUP($E896,Lists!$T$4:$Y$44,6,FALSE))</f>
        <v/>
      </c>
    </row>
    <row r="897" spans="1:14" x14ac:dyDescent="0.25">
      <c r="A897" s="12"/>
      <c r="B897" s="18" t="s">
        <v>784</v>
      </c>
      <c r="C897" s="36" t="s">
        <v>1071</v>
      </c>
      <c r="D897" s="14" t="str">
        <f>IF(ISERROR(VLOOKUP($B897,Lists!$R$4:$S$16,2,FALSE)),"",VLOOKUP($B897,Lists!$R$4:$S$16,2,FALSE))</f>
        <v/>
      </c>
      <c r="E897" s="14" t="s">
        <v>805</v>
      </c>
      <c r="F897" s="14" t="s">
        <v>999</v>
      </c>
      <c r="G897" s="25"/>
      <c r="H897" s="25" t="s">
        <v>1117</v>
      </c>
      <c r="I897" s="92" t="str">
        <f>IF(ISERROR(VLOOKUP($B897&amp;" "&amp;$J897,Lists!$AB$4:$AC$16,2,FALSE)),"",VLOOKUP($B897&amp;" "&amp;$J897,Lists!$AB$4:$AC$16,2,FALSE))</f>
        <v/>
      </c>
      <c r="J897" s="25" t="str">
        <f>IF(ISERROR(VLOOKUP($H897,Lists!$L$4:$M$7,2,FALSE)),"",VLOOKUP($H897,Lists!$L$4:$M$7,2,FALSE))</f>
        <v/>
      </c>
      <c r="K897" s="25" t="str">
        <f t="shared" si="14"/>
        <v/>
      </c>
      <c r="L897" s="85" t="str">
        <f>IF(C897="no",VLOOKUP(B897,Lists!$R$4:$Z$17,9, FALSE),"Please enter details here")</f>
        <v>Please enter details here</v>
      </c>
      <c r="M897" s="36" t="str">
        <f>IF(ISERROR(VLOOKUP($E897,Lists!$T$4:$Y$44,5,FALSE)),"",VLOOKUP($E897,Lists!$T$4:$Y$44,5,FALSE))</f>
        <v/>
      </c>
      <c r="N897" s="36" t="str">
        <f>IF(ISERROR(VLOOKUP($E897,Lists!$T$4:$Y$44,6,FALSE)),"",VLOOKUP($E897,Lists!$T$4:$Y$44,6,FALSE))</f>
        <v/>
      </c>
    </row>
    <row r="898" spans="1:14" x14ac:dyDescent="0.25">
      <c r="A898" s="12"/>
      <c r="B898" s="18" t="s">
        <v>784</v>
      </c>
      <c r="C898" s="36" t="s">
        <v>1071</v>
      </c>
      <c r="D898" s="14" t="str">
        <f>IF(ISERROR(VLOOKUP($B898,Lists!$R$4:$S$16,2,FALSE)),"",VLOOKUP($B898,Lists!$R$4:$S$16,2,FALSE))</f>
        <v/>
      </c>
      <c r="E898" s="14" t="s">
        <v>805</v>
      </c>
      <c r="F898" s="14" t="s">
        <v>999</v>
      </c>
      <c r="G898" s="25"/>
      <c r="H898" s="25" t="s">
        <v>1117</v>
      </c>
      <c r="I898" s="92" t="str">
        <f>IF(ISERROR(VLOOKUP($B898&amp;" "&amp;$J898,Lists!$AB$4:$AC$16,2,FALSE)),"",VLOOKUP($B898&amp;" "&amp;$J898,Lists!$AB$4:$AC$16,2,FALSE))</f>
        <v/>
      </c>
      <c r="J898" s="25" t="str">
        <f>IF(ISERROR(VLOOKUP($H898,Lists!$L$4:$M$7,2,FALSE)),"",VLOOKUP($H898,Lists!$L$4:$M$7,2,FALSE))</f>
        <v/>
      </c>
      <c r="K898" s="25" t="str">
        <f t="shared" si="14"/>
        <v/>
      </c>
      <c r="L898" s="85" t="str">
        <f>IF(C898="no",VLOOKUP(B898,Lists!$R$4:$Z$17,9, FALSE),"Please enter details here")</f>
        <v>Please enter details here</v>
      </c>
      <c r="M898" s="36" t="str">
        <f>IF(ISERROR(VLOOKUP($E898,Lists!$T$4:$Y$44,5,FALSE)),"",VLOOKUP($E898,Lists!$T$4:$Y$44,5,FALSE))</f>
        <v/>
      </c>
      <c r="N898" s="36" t="str">
        <f>IF(ISERROR(VLOOKUP($E898,Lists!$T$4:$Y$44,6,FALSE)),"",VLOOKUP($E898,Lists!$T$4:$Y$44,6,FALSE))</f>
        <v/>
      </c>
    </row>
    <row r="899" spans="1:14" x14ac:dyDescent="0.25">
      <c r="A899" s="12"/>
      <c r="B899" s="18" t="s">
        <v>784</v>
      </c>
      <c r="C899" s="36" t="s">
        <v>1071</v>
      </c>
      <c r="D899" s="14" t="str">
        <f>IF(ISERROR(VLOOKUP($B899,Lists!$R$4:$S$16,2,FALSE)),"",VLOOKUP($B899,Lists!$R$4:$S$16,2,FALSE))</f>
        <v/>
      </c>
      <c r="E899" s="14" t="s">
        <v>805</v>
      </c>
      <c r="F899" s="14" t="s">
        <v>999</v>
      </c>
      <c r="G899" s="25"/>
      <c r="H899" s="25" t="s">
        <v>1117</v>
      </c>
      <c r="I899" s="92" t="str">
        <f>IF(ISERROR(VLOOKUP($B899&amp;" "&amp;$J899,Lists!$AB$4:$AC$16,2,FALSE)),"",VLOOKUP($B899&amp;" "&amp;$J899,Lists!$AB$4:$AC$16,2,FALSE))</f>
        <v/>
      </c>
      <c r="J899" s="25" t="str">
        <f>IF(ISERROR(VLOOKUP($H899,Lists!$L$4:$M$7,2,FALSE)),"",VLOOKUP($H899,Lists!$L$4:$M$7,2,FALSE))</f>
        <v/>
      </c>
      <c r="K899" s="25" t="str">
        <f t="shared" si="14"/>
        <v/>
      </c>
      <c r="L899" s="85" t="str">
        <f>IF(C899="no",VLOOKUP(B899,Lists!$R$4:$Z$17,9, FALSE),"Please enter details here")</f>
        <v>Please enter details here</v>
      </c>
      <c r="M899" s="36" t="str">
        <f>IF(ISERROR(VLOOKUP($E899,Lists!$T$4:$Y$44,5,FALSE)),"",VLOOKUP($E899,Lists!$T$4:$Y$44,5,FALSE))</f>
        <v/>
      </c>
      <c r="N899" s="36" t="str">
        <f>IF(ISERROR(VLOOKUP($E899,Lists!$T$4:$Y$44,6,FALSE)),"",VLOOKUP($E899,Lists!$T$4:$Y$44,6,FALSE))</f>
        <v/>
      </c>
    </row>
    <row r="900" spans="1:14" x14ac:dyDescent="0.25">
      <c r="A900" s="12"/>
      <c r="B900" s="18" t="s">
        <v>784</v>
      </c>
      <c r="C900" s="36" t="s">
        <v>1071</v>
      </c>
      <c r="D900" s="14" t="str">
        <f>IF(ISERROR(VLOOKUP($B900,Lists!$R$4:$S$16,2,FALSE)),"",VLOOKUP($B900,Lists!$R$4:$S$16,2,FALSE))</f>
        <v/>
      </c>
      <c r="E900" s="14" t="s">
        <v>805</v>
      </c>
      <c r="F900" s="14" t="s">
        <v>999</v>
      </c>
      <c r="G900" s="25"/>
      <c r="H900" s="25" t="s">
        <v>1117</v>
      </c>
      <c r="I900" s="92" t="str">
        <f>IF(ISERROR(VLOOKUP($B900&amp;" "&amp;$J900,Lists!$AB$4:$AC$16,2,FALSE)),"",VLOOKUP($B900&amp;" "&amp;$J900,Lists!$AB$4:$AC$16,2,FALSE))</f>
        <v/>
      </c>
      <c r="J900" s="25" t="str">
        <f>IF(ISERROR(VLOOKUP($H900,Lists!$L$4:$M$7,2,FALSE)),"",VLOOKUP($H900,Lists!$L$4:$M$7,2,FALSE))</f>
        <v/>
      </c>
      <c r="K900" s="25" t="str">
        <f t="shared" si="14"/>
        <v/>
      </c>
      <c r="L900" s="85" t="str">
        <f>IF(C900="no",VLOOKUP(B900,Lists!$R$4:$Z$17,9, FALSE),"Please enter details here")</f>
        <v>Please enter details here</v>
      </c>
      <c r="M900" s="36" t="str">
        <f>IF(ISERROR(VLOOKUP($E900,Lists!$T$4:$Y$44,5,FALSE)),"",VLOOKUP($E900,Lists!$T$4:$Y$44,5,FALSE))</f>
        <v/>
      </c>
      <c r="N900" s="36" t="str">
        <f>IF(ISERROR(VLOOKUP($E900,Lists!$T$4:$Y$44,6,FALSE)),"",VLOOKUP($E900,Lists!$T$4:$Y$44,6,FALSE))</f>
        <v/>
      </c>
    </row>
    <row r="901" spans="1:14" x14ac:dyDescent="0.25">
      <c r="A901" s="12"/>
      <c r="B901" s="18" t="s">
        <v>784</v>
      </c>
      <c r="C901" s="36" t="s">
        <v>1071</v>
      </c>
      <c r="D901" s="14" t="str">
        <f>IF(ISERROR(VLOOKUP($B901,Lists!$R$4:$S$16,2,FALSE)),"",VLOOKUP($B901,Lists!$R$4:$S$16,2,FALSE))</f>
        <v/>
      </c>
      <c r="E901" s="14" t="s">
        <v>805</v>
      </c>
      <c r="F901" s="14" t="s">
        <v>999</v>
      </c>
      <c r="G901" s="25"/>
      <c r="H901" s="25" t="s">
        <v>1117</v>
      </c>
      <c r="I901" s="92" t="str">
        <f>IF(ISERROR(VLOOKUP($B901&amp;" "&amp;$J901,Lists!$AB$4:$AC$16,2,FALSE)),"",VLOOKUP($B901&amp;" "&amp;$J901,Lists!$AB$4:$AC$16,2,FALSE))</f>
        <v/>
      </c>
      <c r="J901" s="25" t="str">
        <f>IF(ISERROR(VLOOKUP($H901,Lists!$L$4:$M$7,2,FALSE)),"",VLOOKUP($H901,Lists!$L$4:$M$7,2,FALSE))</f>
        <v/>
      </c>
      <c r="K901" s="25" t="str">
        <f t="shared" si="14"/>
        <v/>
      </c>
      <c r="L901" s="85" t="str">
        <f>IF(C901="no",VLOOKUP(B901,Lists!$R$4:$Z$17,9, FALSE),"Please enter details here")</f>
        <v>Please enter details here</v>
      </c>
      <c r="M901" s="36" t="str">
        <f>IF(ISERROR(VLOOKUP($E901,Lists!$T$4:$Y$44,5,FALSE)),"",VLOOKUP($E901,Lists!$T$4:$Y$44,5,FALSE))</f>
        <v/>
      </c>
      <c r="N901" s="36" t="str">
        <f>IF(ISERROR(VLOOKUP($E901,Lists!$T$4:$Y$44,6,FALSE)),"",VLOOKUP($E901,Lists!$T$4:$Y$44,6,FALSE))</f>
        <v/>
      </c>
    </row>
    <row r="902" spans="1:14" x14ac:dyDescent="0.25">
      <c r="A902" s="12"/>
      <c r="B902" s="18" t="s">
        <v>784</v>
      </c>
      <c r="C902" s="36" t="s">
        <v>1071</v>
      </c>
      <c r="D902" s="14" t="str">
        <f>IF(ISERROR(VLOOKUP($B902,Lists!$R$4:$S$16,2,FALSE)),"",VLOOKUP($B902,Lists!$R$4:$S$16,2,FALSE))</f>
        <v/>
      </c>
      <c r="E902" s="14" t="s">
        <v>805</v>
      </c>
      <c r="F902" s="14" t="s">
        <v>999</v>
      </c>
      <c r="G902" s="25"/>
      <c r="H902" s="25" t="s">
        <v>1117</v>
      </c>
      <c r="I902" s="92" t="str">
        <f>IF(ISERROR(VLOOKUP($B902&amp;" "&amp;$J902,Lists!$AB$4:$AC$16,2,FALSE)),"",VLOOKUP($B902&amp;" "&amp;$J902,Lists!$AB$4:$AC$16,2,FALSE))</f>
        <v/>
      </c>
      <c r="J902" s="25" t="str">
        <f>IF(ISERROR(VLOOKUP($H902,Lists!$L$4:$M$7,2,FALSE)),"",VLOOKUP($H902,Lists!$L$4:$M$7,2,FALSE))</f>
        <v/>
      </c>
      <c r="K902" s="25" t="str">
        <f t="shared" si="14"/>
        <v/>
      </c>
      <c r="L902" s="85" t="str">
        <f>IF(C902="no",VLOOKUP(B902,Lists!$R$4:$Z$17,9, FALSE),"Please enter details here")</f>
        <v>Please enter details here</v>
      </c>
      <c r="M902" s="36" t="str">
        <f>IF(ISERROR(VLOOKUP($E902,Lists!$T$4:$Y$44,5,FALSE)),"",VLOOKUP($E902,Lists!$T$4:$Y$44,5,FALSE))</f>
        <v/>
      </c>
      <c r="N902" s="36" t="str">
        <f>IF(ISERROR(VLOOKUP($E902,Lists!$T$4:$Y$44,6,FALSE)),"",VLOOKUP($E902,Lists!$T$4:$Y$44,6,FALSE))</f>
        <v/>
      </c>
    </row>
    <row r="903" spans="1:14" x14ac:dyDescent="0.25">
      <c r="A903" s="12"/>
      <c r="B903" s="18" t="s">
        <v>784</v>
      </c>
      <c r="C903" s="36" t="s">
        <v>1071</v>
      </c>
      <c r="D903" s="14" t="str">
        <f>IF(ISERROR(VLOOKUP($B903,Lists!$R$4:$S$16,2,FALSE)),"",VLOOKUP($B903,Lists!$R$4:$S$16,2,FALSE))</f>
        <v/>
      </c>
      <c r="E903" s="14" t="s">
        <v>805</v>
      </c>
      <c r="F903" s="14" t="s">
        <v>999</v>
      </c>
      <c r="G903" s="25"/>
      <c r="H903" s="25" t="s">
        <v>1117</v>
      </c>
      <c r="I903" s="92" t="str">
        <f>IF(ISERROR(VLOOKUP($B903&amp;" "&amp;$J903,Lists!$AB$4:$AC$16,2,FALSE)),"",VLOOKUP($B903&amp;" "&amp;$J903,Lists!$AB$4:$AC$16,2,FALSE))</f>
        <v/>
      </c>
      <c r="J903" s="25" t="str">
        <f>IF(ISERROR(VLOOKUP($H903,Lists!$L$4:$M$7,2,FALSE)),"",VLOOKUP($H903,Lists!$L$4:$M$7,2,FALSE))</f>
        <v/>
      </c>
      <c r="K903" s="25" t="str">
        <f t="shared" si="14"/>
        <v/>
      </c>
      <c r="L903" s="85" t="str">
        <f>IF(C903="no",VLOOKUP(B903,Lists!$R$4:$Z$17,9, FALSE),"Please enter details here")</f>
        <v>Please enter details here</v>
      </c>
      <c r="M903" s="36" t="str">
        <f>IF(ISERROR(VLOOKUP($E903,Lists!$T$4:$Y$44,5,FALSE)),"",VLOOKUP($E903,Lists!$T$4:$Y$44,5,FALSE))</f>
        <v/>
      </c>
      <c r="N903" s="36" t="str">
        <f>IF(ISERROR(VLOOKUP($E903,Lists!$T$4:$Y$44,6,FALSE)),"",VLOOKUP($E903,Lists!$T$4:$Y$44,6,FALSE))</f>
        <v/>
      </c>
    </row>
    <row r="904" spans="1:14" x14ac:dyDescent="0.25">
      <c r="A904" s="12"/>
      <c r="B904" s="18" t="s">
        <v>784</v>
      </c>
      <c r="C904" s="36" t="s">
        <v>1071</v>
      </c>
      <c r="D904" s="14" t="str">
        <f>IF(ISERROR(VLOOKUP($B904,Lists!$R$4:$S$16,2,FALSE)),"",VLOOKUP($B904,Lists!$R$4:$S$16,2,FALSE))</f>
        <v/>
      </c>
      <c r="E904" s="14" t="s">
        <v>805</v>
      </c>
      <c r="F904" s="14" t="s">
        <v>999</v>
      </c>
      <c r="G904" s="25"/>
      <c r="H904" s="25" t="s">
        <v>1117</v>
      </c>
      <c r="I904" s="92" t="str">
        <f>IF(ISERROR(VLOOKUP($B904&amp;" "&amp;$J904,Lists!$AB$4:$AC$16,2,FALSE)),"",VLOOKUP($B904&amp;" "&amp;$J904,Lists!$AB$4:$AC$16,2,FALSE))</f>
        <v/>
      </c>
      <c r="J904" s="25" t="str">
        <f>IF(ISERROR(VLOOKUP($H904,Lists!$L$4:$M$7,2,FALSE)),"",VLOOKUP($H904,Lists!$L$4:$M$7,2,FALSE))</f>
        <v/>
      </c>
      <c r="K904" s="25" t="str">
        <f t="shared" ref="K904:K967" si="15">IF(ISERROR(G904*I904),"",G904*I904)</f>
        <v/>
      </c>
      <c r="L904" s="85" t="str">
        <f>IF(C904="no",VLOOKUP(B904,Lists!$R$4:$Z$17,9, FALSE),"Please enter details here")</f>
        <v>Please enter details here</v>
      </c>
      <c r="M904" s="36" t="str">
        <f>IF(ISERROR(VLOOKUP($E904,Lists!$T$4:$Y$44,5,FALSE)),"",VLOOKUP($E904,Lists!$T$4:$Y$44,5,FALSE))</f>
        <v/>
      </c>
      <c r="N904" s="36" t="str">
        <f>IF(ISERROR(VLOOKUP($E904,Lists!$T$4:$Y$44,6,FALSE)),"",VLOOKUP($E904,Lists!$T$4:$Y$44,6,FALSE))</f>
        <v/>
      </c>
    </row>
    <row r="905" spans="1:14" x14ac:dyDescent="0.25">
      <c r="A905" s="12"/>
      <c r="B905" s="18" t="s">
        <v>784</v>
      </c>
      <c r="C905" s="36" t="s">
        <v>1071</v>
      </c>
      <c r="D905" s="14" t="str">
        <f>IF(ISERROR(VLOOKUP($B905,Lists!$R$4:$S$16,2,FALSE)),"",VLOOKUP($B905,Lists!$R$4:$S$16,2,FALSE))</f>
        <v/>
      </c>
      <c r="E905" s="14" t="s">
        <v>805</v>
      </c>
      <c r="F905" s="14" t="s">
        <v>999</v>
      </c>
      <c r="G905" s="25"/>
      <c r="H905" s="25" t="s">
        <v>1117</v>
      </c>
      <c r="I905" s="92" t="str">
        <f>IF(ISERROR(VLOOKUP($B905&amp;" "&amp;$J905,Lists!$AB$4:$AC$16,2,FALSE)),"",VLOOKUP($B905&amp;" "&amp;$J905,Lists!$AB$4:$AC$16,2,FALSE))</f>
        <v/>
      </c>
      <c r="J905" s="25" t="str">
        <f>IF(ISERROR(VLOOKUP($H905,Lists!$L$4:$M$7,2,FALSE)),"",VLOOKUP($H905,Lists!$L$4:$M$7,2,FALSE))</f>
        <v/>
      </c>
      <c r="K905" s="25" t="str">
        <f t="shared" si="15"/>
        <v/>
      </c>
      <c r="L905" s="85" t="str">
        <f>IF(C905="no",VLOOKUP(B905,Lists!$R$4:$Z$17,9, FALSE),"Please enter details here")</f>
        <v>Please enter details here</v>
      </c>
      <c r="M905" s="36" t="str">
        <f>IF(ISERROR(VLOOKUP($E905,Lists!$T$4:$Y$44,5,FALSE)),"",VLOOKUP($E905,Lists!$T$4:$Y$44,5,FALSE))</f>
        <v/>
      </c>
      <c r="N905" s="36" t="str">
        <f>IF(ISERROR(VLOOKUP($E905,Lists!$T$4:$Y$44,6,FALSE)),"",VLOOKUP($E905,Lists!$T$4:$Y$44,6,FALSE))</f>
        <v/>
      </c>
    </row>
    <row r="906" spans="1:14" x14ac:dyDescent="0.25">
      <c r="A906" s="12"/>
      <c r="B906" s="18" t="s">
        <v>784</v>
      </c>
      <c r="C906" s="36" t="s">
        <v>1071</v>
      </c>
      <c r="D906" s="14" t="str">
        <f>IF(ISERROR(VLOOKUP($B906,Lists!$R$4:$S$16,2,FALSE)),"",VLOOKUP($B906,Lists!$R$4:$S$16,2,FALSE))</f>
        <v/>
      </c>
      <c r="E906" s="14" t="s">
        <v>805</v>
      </c>
      <c r="F906" s="14" t="s">
        <v>999</v>
      </c>
      <c r="G906" s="25"/>
      <c r="H906" s="25" t="s">
        <v>1117</v>
      </c>
      <c r="I906" s="92" t="str">
        <f>IF(ISERROR(VLOOKUP($B906&amp;" "&amp;$J906,Lists!$AB$4:$AC$16,2,FALSE)),"",VLOOKUP($B906&amp;" "&amp;$J906,Lists!$AB$4:$AC$16,2,FALSE))</f>
        <v/>
      </c>
      <c r="J906" s="25" t="str">
        <f>IF(ISERROR(VLOOKUP($H906,Lists!$L$4:$M$7,2,FALSE)),"",VLOOKUP($H906,Lists!$L$4:$M$7,2,FALSE))</f>
        <v/>
      </c>
      <c r="K906" s="25" t="str">
        <f t="shared" si="15"/>
        <v/>
      </c>
      <c r="L906" s="85" t="str">
        <f>IF(C906="no",VLOOKUP(B906,Lists!$R$4:$Z$17,9, FALSE),"Please enter details here")</f>
        <v>Please enter details here</v>
      </c>
      <c r="M906" s="36" t="str">
        <f>IF(ISERROR(VLOOKUP($E906,Lists!$T$4:$Y$44,5,FALSE)),"",VLOOKUP($E906,Lists!$T$4:$Y$44,5,FALSE))</f>
        <v/>
      </c>
      <c r="N906" s="36" t="str">
        <f>IF(ISERROR(VLOOKUP($E906,Lists!$T$4:$Y$44,6,FALSE)),"",VLOOKUP($E906,Lists!$T$4:$Y$44,6,FALSE))</f>
        <v/>
      </c>
    </row>
    <row r="907" spans="1:14" x14ac:dyDescent="0.25">
      <c r="A907" s="12"/>
      <c r="B907" s="18" t="s">
        <v>784</v>
      </c>
      <c r="C907" s="36" t="s">
        <v>1071</v>
      </c>
      <c r="D907" s="14" t="str">
        <f>IF(ISERROR(VLOOKUP($B907,Lists!$R$4:$S$16,2,FALSE)),"",VLOOKUP($B907,Lists!$R$4:$S$16,2,FALSE))</f>
        <v/>
      </c>
      <c r="E907" s="14" t="s">
        <v>805</v>
      </c>
      <c r="F907" s="14" t="s">
        <v>999</v>
      </c>
      <c r="G907" s="25"/>
      <c r="H907" s="25" t="s">
        <v>1117</v>
      </c>
      <c r="I907" s="92" t="str">
        <f>IF(ISERROR(VLOOKUP($B907&amp;" "&amp;$J907,Lists!$AB$4:$AC$16,2,FALSE)),"",VLOOKUP($B907&amp;" "&amp;$J907,Lists!$AB$4:$AC$16,2,FALSE))</f>
        <v/>
      </c>
      <c r="J907" s="25" t="str">
        <f>IF(ISERROR(VLOOKUP($H907,Lists!$L$4:$M$7,2,FALSE)),"",VLOOKUP($H907,Lists!$L$4:$M$7,2,FALSE))</f>
        <v/>
      </c>
      <c r="K907" s="25" t="str">
        <f t="shared" si="15"/>
        <v/>
      </c>
      <c r="L907" s="85" t="str">
        <f>IF(C907="no",VLOOKUP(B907,Lists!$R$4:$Z$17,9, FALSE),"Please enter details here")</f>
        <v>Please enter details here</v>
      </c>
      <c r="M907" s="36" t="str">
        <f>IF(ISERROR(VLOOKUP($E907,Lists!$T$4:$Y$44,5,FALSE)),"",VLOOKUP($E907,Lists!$T$4:$Y$44,5,FALSE))</f>
        <v/>
      </c>
      <c r="N907" s="36" t="str">
        <f>IF(ISERROR(VLOOKUP($E907,Lists!$T$4:$Y$44,6,FALSE)),"",VLOOKUP($E907,Lists!$T$4:$Y$44,6,FALSE))</f>
        <v/>
      </c>
    </row>
    <row r="908" spans="1:14" x14ac:dyDescent="0.25">
      <c r="A908" s="12"/>
      <c r="B908" s="18" t="s">
        <v>784</v>
      </c>
      <c r="C908" s="36" t="s">
        <v>1071</v>
      </c>
      <c r="D908" s="14" t="str">
        <f>IF(ISERROR(VLOOKUP($B908,Lists!$R$4:$S$16,2,FALSE)),"",VLOOKUP($B908,Lists!$R$4:$S$16,2,FALSE))</f>
        <v/>
      </c>
      <c r="E908" s="14" t="s">
        <v>805</v>
      </c>
      <c r="F908" s="14" t="s">
        <v>999</v>
      </c>
      <c r="G908" s="25"/>
      <c r="H908" s="25" t="s">
        <v>1117</v>
      </c>
      <c r="I908" s="92" t="str">
        <f>IF(ISERROR(VLOOKUP($B908&amp;" "&amp;$J908,Lists!$AB$4:$AC$16,2,FALSE)),"",VLOOKUP($B908&amp;" "&amp;$J908,Lists!$AB$4:$AC$16,2,FALSE))</f>
        <v/>
      </c>
      <c r="J908" s="25" t="str">
        <f>IF(ISERROR(VLOOKUP($H908,Lists!$L$4:$M$7,2,FALSE)),"",VLOOKUP($H908,Lists!$L$4:$M$7,2,FALSE))</f>
        <v/>
      </c>
      <c r="K908" s="25" t="str">
        <f t="shared" si="15"/>
        <v/>
      </c>
      <c r="L908" s="85" t="str">
        <f>IF(C908="no",VLOOKUP(B908,Lists!$R$4:$Z$17,9, FALSE),"Please enter details here")</f>
        <v>Please enter details here</v>
      </c>
      <c r="M908" s="36" t="str">
        <f>IF(ISERROR(VLOOKUP($E908,Lists!$T$4:$Y$44,5,FALSE)),"",VLOOKUP($E908,Lists!$T$4:$Y$44,5,FALSE))</f>
        <v/>
      </c>
      <c r="N908" s="36" t="str">
        <f>IF(ISERROR(VLOOKUP($E908,Lists!$T$4:$Y$44,6,FALSE)),"",VLOOKUP($E908,Lists!$T$4:$Y$44,6,FALSE))</f>
        <v/>
      </c>
    </row>
    <row r="909" spans="1:14" x14ac:dyDescent="0.25">
      <c r="A909" s="12"/>
      <c r="B909" s="18" t="s">
        <v>784</v>
      </c>
      <c r="C909" s="36" t="s">
        <v>1071</v>
      </c>
      <c r="D909" s="14" t="str">
        <f>IF(ISERROR(VLOOKUP($B909,Lists!$R$4:$S$16,2,FALSE)),"",VLOOKUP($B909,Lists!$R$4:$S$16,2,FALSE))</f>
        <v/>
      </c>
      <c r="E909" s="14" t="s">
        <v>805</v>
      </c>
      <c r="F909" s="14" t="s">
        <v>999</v>
      </c>
      <c r="G909" s="25"/>
      <c r="H909" s="25" t="s">
        <v>1117</v>
      </c>
      <c r="I909" s="92" t="str">
        <f>IF(ISERROR(VLOOKUP($B909&amp;" "&amp;$J909,Lists!$AB$4:$AC$16,2,FALSE)),"",VLOOKUP($B909&amp;" "&amp;$J909,Lists!$AB$4:$AC$16,2,FALSE))</f>
        <v/>
      </c>
      <c r="J909" s="25" t="str">
        <f>IF(ISERROR(VLOOKUP($H909,Lists!$L$4:$M$7,2,FALSE)),"",VLOOKUP($H909,Lists!$L$4:$M$7,2,FALSE))</f>
        <v/>
      </c>
      <c r="K909" s="25" t="str">
        <f t="shared" si="15"/>
        <v/>
      </c>
      <c r="L909" s="85" t="str">
        <f>IF(C909="no",VLOOKUP(B909,Lists!$R$4:$Z$17,9, FALSE),"Please enter details here")</f>
        <v>Please enter details here</v>
      </c>
      <c r="M909" s="36" t="str">
        <f>IF(ISERROR(VLOOKUP($E909,Lists!$T$4:$Y$44,5,FALSE)),"",VLOOKUP($E909,Lists!$T$4:$Y$44,5,FALSE))</f>
        <v/>
      </c>
      <c r="N909" s="36" t="str">
        <f>IF(ISERROR(VLOOKUP($E909,Lists!$T$4:$Y$44,6,FALSE)),"",VLOOKUP($E909,Lists!$T$4:$Y$44,6,FALSE))</f>
        <v/>
      </c>
    </row>
    <row r="910" spans="1:14" x14ac:dyDescent="0.25">
      <c r="A910" s="12"/>
      <c r="B910" s="18" t="s">
        <v>784</v>
      </c>
      <c r="C910" s="36" t="s">
        <v>1071</v>
      </c>
      <c r="D910" s="14" t="str">
        <f>IF(ISERROR(VLOOKUP($B910,Lists!$R$4:$S$16,2,FALSE)),"",VLOOKUP($B910,Lists!$R$4:$S$16,2,FALSE))</f>
        <v/>
      </c>
      <c r="E910" s="14" t="s">
        <v>805</v>
      </c>
      <c r="F910" s="14" t="s">
        <v>999</v>
      </c>
      <c r="G910" s="25"/>
      <c r="H910" s="25" t="s">
        <v>1117</v>
      </c>
      <c r="I910" s="92" t="str">
        <f>IF(ISERROR(VLOOKUP($B910&amp;" "&amp;$J910,Lists!$AB$4:$AC$16,2,FALSE)),"",VLOOKUP($B910&amp;" "&amp;$J910,Lists!$AB$4:$AC$16,2,FALSE))</f>
        <v/>
      </c>
      <c r="J910" s="25" t="str">
        <f>IF(ISERROR(VLOOKUP($H910,Lists!$L$4:$M$7,2,FALSE)),"",VLOOKUP($H910,Lists!$L$4:$M$7,2,FALSE))</f>
        <v/>
      </c>
      <c r="K910" s="25" t="str">
        <f t="shared" si="15"/>
        <v/>
      </c>
      <c r="L910" s="85" t="str">
        <f>IF(C910="no",VLOOKUP(B910,Lists!$R$4:$Z$17,9, FALSE),"Please enter details here")</f>
        <v>Please enter details here</v>
      </c>
      <c r="M910" s="36" t="str">
        <f>IF(ISERROR(VLOOKUP($E910,Lists!$T$4:$Y$44,5,FALSE)),"",VLOOKUP($E910,Lists!$T$4:$Y$44,5,FALSE))</f>
        <v/>
      </c>
      <c r="N910" s="36" t="str">
        <f>IF(ISERROR(VLOOKUP($E910,Lists!$T$4:$Y$44,6,FALSE)),"",VLOOKUP($E910,Lists!$T$4:$Y$44,6,FALSE))</f>
        <v/>
      </c>
    </row>
    <row r="911" spans="1:14" x14ac:dyDescent="0.25">
      <c r="A911" s="12"/>
      <c r="B911" s="18" t="s">
        <v>784</v>
      </c>
      <c r="C911" s="36" t="s">
        <v>1071</v>
      </c>
      <c r="D911" s="14" t="str">
        <f>IF(ISERROR(VLOOKUP($B911,Lists!$R$4:$S$16,2,FALSE)),"",VLOOKUP($B911,Lists!$R$4:$S$16,2,FALSE))</f>
        <v/>
      </c>
      <c r="E911" s="14" t="s">
        <v>805</v>
      </c>
      <c r="F911" s="14" t="s">
        <v>999</v>
      </c>
      <c r="G911" s="25"/>
      <c r="H911" s="25" t="s">
        <v>1117</v>
      </c>
      <c r="I911" s="92" t="str">
        <f>IF(ISERROR(VLOOKUP($B911&amp;" "&amp;$J911,Lists!$AB$4:$AC$16,2,FALSE)),"",VLOOKUP($B911&amp;" "&amp;$J911,Lists!$AB$4:$AC$16,2,FALSE))</f>
        <v/>
      </c>
      <c r="J911" s="25" t="str">
        <f>IF(ISERROR(VLOOKUP($H911,Lists!$L$4:$M$7,2,FALSE)),"",VLOOKUP($H911,Lists!$L$4:$M$7,2,FALSE))</f>
        <v/>
      </c>
      <c r="K911" s="25" t="str">
        <f t="shared" si="15"/>
        <v/>
      </c>
      <c r="L911" s="85" t="str">
        <f>IF(C911="no",VLOOKUP(B911,Lists!$R$4:$Z$17,9, FALSE),"Please enter details here")</f>
        <v>Please enter details here</v>
      </c>
      <c r="M911" s="36" t="str">
        <f>IF(ISERROR(VLOOKUP($E911,Lists!$T$4:$Y$44,5,FALSE)),"",VLOOKUP($E911,Lists!$T$4:$Y$44,5,FALSE))</f>
        <v/>
      </c>
      <c r="N911" s="36" t="str">
        <f>IF(ISERROR(VLOOKUP($E911,Lists!$T$4:$Y$44,6,FALSE)),"",VLOOKUP($E911,Lists!$T$4:$Y$44,6,FALSE))</f>
        <v/>
      </c>
    </row>
    <row r="912" spans="1:14" x14ac:dyDescent="0.25">
      <c r="A912" s="12"/>
      <c r="B912" s="18" t="s">
        <v>784</v>
      </c>
      <c r="C912" s="36" t="s">
        <v>1071</v>
      </c>
      <c r="D912" s="14" t="str">
        <f>IF(ISERROR(VLOOKUP($B912,Lists!$R$4:$S$16,2,FALSE)),"",VLOOKUP($B912,Lists!$R$4:$S$16,2,FALSE))</f>
        <v/>
      </c>
      <c r="E912" s="14" t="s">
        <v>805</v>
      </c>
      <c r="F912" s="14" t="s">
        <v>999</v>
      </c>
      <c r="G912" s="25"/>
      <c r="H912" s="25" t="s">
        <v>1117</v>
      </c>
      <c r="I912" s="92" t="str">
        <f>IF(ISERROR(VLOOKUP($B912&amp;" "&amp;$J912,Lists!$AB$4:$AC$16,2,FALSE)),"",VLOOKUP($B912&amp;" "&amp;$J912,Lists!$AB$4:$AC$16,2,FALSE))</f>
        <v/>
      </c>
      <c r="J912" s="25" t="str">
        <f>IF(ISERROR(VLOOKUP($H912,Lists!$L$4:$M$7,2,FALSE)),"",VLOOKUP($H912,Lists!$L$4:$M$7,2,FALSE))</f>
        <v/>
      </c>
      <c r="K912" s="25" t="str">
        <f t="shared" si="15"/>
        <v/>
      </c>
      <c r="L912" s="85" t="str">
        <f>IF(C912="no",VLOOKUP(B912,Lists!$R$4:$Z$17,9, FALSE),"Please enter details here")</f>
        <v>Please enter details here</v>
      </c>
      <c r="M912" s="36" t="str">
        <f>IF(ISERROR(VLOOKUP($E912,Lists!$T$4:$Y$44,5,FALSE)),"",VLOOKUP($E912,Lists!$T$4:$Y$44,5,FALSE))</f>
        <v/>
      </c>
      <c r="N912" s="36" t="str">
        <f>IF(ISERROR(VLOOKUP($E912,Lists!$T$4:$Y$44,6,FALSE)),"",VLOOKUP($E912,Lists!$T$4:$Y$44,6,FALSE))</f>
        <v/>
      </c>
    </row>
    <row r="913" spans="1:14" x14ac:dyDescent="0.25">
      <c r="A913" s="12"/>
      <c r="B913" s="18" t="s">
        <v>784</v>
      </c>
      <c r="C913" s="36" t="s">
        <v>1071</v>
      </c>
      <c r="D913" s="14" t="str">
        <f>IF(ISERROR(VLOOKUP($B913,Lists!$R$4:$S$16,2,FALSE)),"",VLOOKUP($B913,Lists!$R$4:$S$16,2,FALSE))</f>
        <v/>
      </c>
      <c r="E913" s="14" t="s">
        <v>805</v>
      </c>
      <c r="F913" s="14" t="s">
        <v>999</v>
      </c>
      <c r="G913" s="25"/>
      <c r="H913" s="25" t="s">
        <v>1117</v>
      </c>
      <c r="I913" s="92" t="str">
        <f>IF(ISERROR(VLOOKUP($B913&amp;" "&amp;$J913,Lists!$AB$4:$AC$16,2,FALSE)),"",VLOOKUP($B913&amp;" "&amp;$J913,Lists!$AB$4:$AC$16,2,FALSE))</f>
        <v/>
      </c>
      <c r="J913" s="25" t="str">
        <f>IF(ISERROR(VLOOKUP($H913,Lists!$L$4:$M$7,2,FALSE)),"",VLOOKUP($H913,Lists!$L$4:$M$7,2,FALSE))</f>
        <v/>
      </c>
      <c r="K913" s="25" t="str">
        <f t="shared" si="15"/>
        <v/>
      </c>
      <c r="L913" s="85" t="str">
        <f>IF(C913="no",VLOOKUP(B913,Lists!$R$4:$Z$17,9, FALSE),"Please enter details here")</f>
        <v>Please enter details here</v>
      </c>
      <c r="M913" s="36" t="str">
        <f>IF(ISERROR(VLOOKUP($E913,Lists!$T$4:$Y$44,5,FALSE)),"",VLOOKUP($E913,Lists!$T$4:$Y$44,5,FALSE))</f>
        <v/>
      </c>
      <c r="N913" s="36" t="str">
        <f>IF(ISERROR(VLOOKUP($E913,Lists!$T$4:$Y$44,6,FALSE)),"",VLOOKUP($E913,Lists!$T$4:$Y$44,6,FALSE))</f>
        <v/>
      </c>
    </row>
    <row r="914" spans="1:14" x14ac:dyDescent="0.25">
      <c r="A914" s="12"/>
      <c r="B914" s="18" t="s">
        <v>784</v>
      </c>
      <c r="C914" s="36" t="s">
        <v>1071</v>
      </c>
      <c r="D914" s="14" t="str">
        <f>IF(ISERROR(VLOOKUP($B914,Lists!$R$4:$S$16,2,FALSE)),"",VLOOKUP($B914,Lists!$R$4:$S$16,2,FALSE))</f>
        <v/>
      </c>
      <c r="E914" s="14" t="s">
        <v>805</v>
      </c>
      <c r="F914" s="14" t="s">
        <v>999</v>
      </c>
      <c r="G914" s="25"/>
      <c r="H914" s="25" t="s">
        <v>1117</v>
      </c>
      <c r="I914" s="92" t="str">
        <f>IF(ISERROR(VLOOKUP($B914&amp;" "&amp;$J914,Lists!$AB$4:$AC$16,2,FALSE)),"",VLOOKUP($B914&amp;" "&amp;$J914,Lists!$AB$4:$AC$16,2,FALSE))</f>
        <v/>
      </c>
      <c r="J914" s="25" t="str">
        <f>IF(ISERROR(VLOOKUP($H914,Lists!$L$4:$M$7,2,FALSE)),"",VLOOKUP($H914,Lists!$L$4:$M$7,2,FALSE))</f>
        <v/>
      </c>
      <c r="K914" s="25" t="str">
        <f t="shared" si="15"/>
        <v/>
      </c>
      <c r="L914" s="85" t="str">
        <f>IF(C914="no",VLOOKUP(B914,Lists!$R$4:$Z$17,9, FALSE),"Please enter details here")</f>
        <v>Please enter details here</v>
      </c>
      <c r="M914" s="36" t="str">
        <f>IF(ISERROR(VLOOKUP($E914,Lists!$T$4:$Y$44,5,FALSE)),"",VLOOKUP($E914,Lists!$T$4:$Y$44,5,FALSE))</f>
        <v/>
      </c>
      <c r="N914" s="36" t="str">
        <f>IF(ISERROR(VLOOKUP($E914,Lists!$T$4:$Y$44,6,FALSE)),"",VLOOKUP($E914,Lists!$T$4:$Y$44,6,FALSE))</f>
        <v/>
      </c>
    </row>
    <row r="915" spans="1:14" x14ac:dyDescent="0.25">
      <c r="A915" s="12"/>
      <c r="B915" s="18" t="s">
        <v>784</v>
      </c>
      <c r="C915" s="36" t="s">
        <v>1071</v>
      </c>
      <c r="D915" s="14" t="str">
        <f>IF(ISERROR(VLOOKUP($B915,Lists!$R$4:$S$16,2,FALSE)),"",VLOOKUP($B915,Lists!$R$4:$S$16,2,FALSE))</f>
        <v/>
      </c>
      <c r="E915" s="14" t="s">
        <v>805</v>
      </c>
      <c r="F915" s="14" t="s">
        <v>999</v>
      </c>
      <c r="G915" s="25"/>
      <c r="H915" s="25" t="s">
        <v>1117</v>
      </c>
      <c r="I915" s="92" t="str">
        <f>IF(ISERROR(VLOOKUP($B915&amp;" "&amp;$J915,Lists!$AB$4:$AC$16,2,FALSE)),"",VLOOKUP($B915&amp;" "&amp;$J915,Lists!$AB$4:$AC$16,2,FALSE))</f>
        <v/>
      </c>
      <c r="J915" s="25" t="str">
        <f>IF(ISERROR(VLOOKUP($H915,Lists!$L$4:$M$7,2,FALSE)),"",VLOOKUP($H915,Lists!$L$4:$M$7,2,FALSE))</f>
        <v/>
      </c>
      <c r="K915" s="25" t="str">
        <f t="shared" si="15"/>
        <v/>
      </c>
      <c r="L915" s="85" t="str">
        <f>IF(C915="no",VLOOKUP(B915,Lists!$R$4:$Z$17,9, FALSE),"Please enter details here")</f>
        <v>Please enter details here</v>
      </c>
      <c r="M915" s="36" t="str">
        <f>IF(ISERROR(VLOOKUP($E915,Lists!$T$4:$Y$44,5,FALSE)),"",VLOOKUP($E915,Lists!$T$4:$Y$44,5,FALSE))</f>
        <v/>
      </c>
      <c r="N915" s="36" t="str">
        <f>IF(ISERROR(VLOOKUP($E915,Lists!$T$4:$Y$44,6,FALSE)),"",VLOOKUP($E915,Lists!$T$4:$Y$44,6,FALSE))</f>
        <v/>
      </c>
    </row>
    <row r="916" spans="1:14" x14ac:dyDescent="0.25">
      <c r="A916" s="12"/>
      <c r="B916" s="18" t="s">
        <v>784</v>
      </c>
      <c r="C916" s="36" t="s">
        <v>1071</v>
      </c>
      <c r="D916" s="14" t="str">
        <f>IF(ISERROR(VLOOKUP($B916,Lists!$R$4:$S$16,2,FALSE)),"",VLOOKUP($B916,Lists!$R$4:$S$16,2,FALSE))</f>
        <v/>
      </c>
      <c r="E916" s="14" t="s">
        <v>805</v>
      </c>
      <c r="F916" s="14" t="s">
        <v>999</v>
      </c>
      <c r="G916" s="25"/>
      <c r="H916" s="25" t="s">
        <v>1117</v>
      </c>
      <c r="I916" s="92" t="str">
        <f>IF(ISERROR(VLOOKUP($B916&amp;" "&amp;$J916,Lists!$AB$4:$AC$16,2,FALSE)),"",VLOOKUP($B916&amp;" "&amp;$J916,Lists!$AB$4:$AC$16,2,FALSE))</f>
        <v/>
      </c>
      <c r="J916" s="25" t="str">
        <f>IF(ISERROR(VLOOKUP($H916,Lists!$L$4:$M$7,2,FALSE)),"",VLOOKUP($H916,Lists!$L$4:$M$7,2,FALSE))</f>
        <v/>
      </c>
      <c r="K916" s="25" t="str">
        <f t="shared" si="15"/>
        <v/>
      </c>
      <c r="L916" s="85" t="str">
        <f>IF(C916="no",VLOOKUP(B916,Lists!$R$4:$Z$17,9, FALSE),"Please enter details here")</f>
        <v>Please enter details here</v>
      </c>
      <c r="M916" s="36" t="str">
        <f>IF(ISERROR(VLOOKUP($E916,Lists!$T$4:$Y$44,5,FALSE)),"",VLOOKUP($E916,Lists!$T$4:$Y$44,5,FALSE))</f>
        <v/>
      </c>
      <c r="N916" s="36" t="str">
        <f>IF(ISERROR(VLOOKUP($E916,Lists!$T$4:$Y$44,6,FALSE)),"",VLOOKUP($E916,Lists!$T$4:$Y$44,6,FALSE))</f>
        <v/>
      </c>
    </row>
    <row r="917" spans="1:14" x14ac:dyDescent="0.25">
      <c r="A917" s="12"/>
      <c r="B917" s="18" t="s">
        <v>784</v>
      </c>
      <c r="C917" s="36" t="s">
        <v>1071</v>
      </c>
      <c r="D917" s="14" t="str">
        <f>IF(ISERROR(VLOOKUP($B917,Lists!$R$4:$S$16,2,FALSE)),"",VLOOKUP($B917,Lists!$R$4:$S$16,2,FALSE))</f>
        <v/>
      </c>
      <c r="E917" s="14" t="s">
        <v>805</v>
      </c>
      <c r="F917" s="14" t="s">
        <v>999</v>
      </c>
      <c r="G917" s="25"/>
      <c r="H917" s="25" t="s">
        <v>1117</v>
      </c>
      <c r="I917" s="92" t="str">
        <f>IF(ISERROR(VLOOKUP($B917&amp;" "&amp;$J917,Lists!$AB$4:$AC$16,2,FALSE)),"",VLOOKUP($B917&amp;" "&amp;$J917,Lists!$AB$4:$AC$16,2,FALSE))</f>
        <v/>
      </c>
      <c r="J917" s="25" t="str">
        <f>IF(ISERROR(VLOOKUP($H917,Lists!$L$4:$M$7,2,FALSE)),"",VLOOKUP($H917,Lists!$L$4:$M$7,2,FALSE))</f>
        <v/>
      </c>
      <c r="K917" s="25" t="str">
        <f t="shared" si="15"/>
        <v/>
      </c>
      <c r="L917" s="85" t="str">
        <f>IF(C917="no",VLOOKUP(B917,Lists!$R$4:$Z$17,9, FALSE),"Please enter details here")</f>
        <v>Please enter details here</v>
      </c>
      <c r="M917" s="36" t="str">
        <f>IF(ISERROR(VLOOKUP($E917,Lists!$T$4:$Y$44,5,FALSE)),"",VLOOKUP($E917,Lists!$T$4:$Y$44,5,FALSE))</f>
        <v/>
      </c>
      <c r="N917" s="36" t="str">
        <f>IF(ISERROR(VLOOKUP($E917,Lists!$T$4:$Y$44,6,FALSE)),"",VLOOKUP($E917,Lists!$T$4:$Y$44,6,FALSE))</f>
        <v/>
      </c>
    </row>
    <row r="918" spans="1:14" x14ac:dyDescent="0.25">
      <c r="A918" s="12"/>
      <c r="B918" s="18" t="s">
        <v>784</v>
      </c>
      <c r="C918" s="36" t="s">
        <v>1071</v>
      </c>
      <c r="D918" s="14" t="str">
        <f>IF(ISERROR(VLOOKUP($B918,Lists!$R$4:$S$16,2,FALSE)),"",VLOOKUP($B918,Lists!$R$4:$S$16,2,FALSE))</f>
        <v/>
      </c>
      <c r="E918" s="14" t="s">
        <v>805</v>
      </c>
      <c r="F918" s="14" t="s">
        <v>999</v>
      </c>
      <c r="G918" s="25"/>
      <c r="H918" s="25" t="s">
        <v>1117</v>
      </c>
      <c r="I918" s="92" t="str">
        <f>IF(ISERROR(VLOOKUP($B918&amp;" "&amp;$J918,Lists!$AB$4:$AC$16,2,FALSE)),"",VLOOKUP($B918&amp;" "&amp;$J918,Lists!$AB$4:$AC$16,2,FALSE))</f>
        <v/>
      </c>
      <c r="J918" s="25" t="str">
        <f>IF(ISERROR(VLOOKUP($H918,Lists!$L$4:$M$7,2,FALSE)),"",VLOOKUP($H918,Lists!$L$4:$M$7,2,FALSE))</f>
        <v/>
      </c>
      <c r="K918" s="25" t="str">
        <f t="shared" si="15"/>
        <v/>
      </c>
      <c r="L918" s="85" t="str">
        <f>IF(C918="no",VLOOKUP(B918,Lists!$R$4:$Z$17,9, FALSE),"Please enter details here")</f>
        <v>Please enter details here</v>
      </c>
      <c r="M918" s="36" t="str">
        <f>IF(ISERROR(VLOOKUP($E918,Lists!$T$4:$Y$44,5,FALSE)),"",VLOOKUP($E918,Lists!$T$4:$Y$44,5,FALSE))</f>
        <v/>
      </c>
      <c r="N918" s="36" t="str">
        <f>IF(ISERROR(VLOOKUP($E918,Lists!$T$4:$Y$44,6,FALSE)),"",VLOOKUP($E918,Lists!$T$4:$Y$44,6,FALSE))</f>
        <v/>
      </c>
    </row>
    <row r="919" spans="1:14" x14ac:dyDescent="0.25">
      <c r="A919" s="12"/>
      <c r="B919" s="18" t="s">
        <v>784</v>
      </c>
      <c r="C919" s="36" t="s">
        <v>1071</v>
      </c>
      <c r="D919" s="14" t="str">
        <f>IF(ISERROR(VLOOKUP($B919,Lists!$R$4:$S$16,2,FALSE)),"",VLOOKUP($B919,Lists!$R$4:$S$16,2,FALSE))</f>
        <v/>
      </c>
      <c r="E919" s="14" t="s">
        <v>805</v>
      </c>
      <c r="F919" s="14" t="s">
        <v>999</v>
      </c>
      <c r="G919" s="25"/>
      <c r="H919" s="25" t="s">
        <v>1117</v>
      </c>
      <c r="I919" s="92" t="str">
        <f>IF(ISERROR(VLOOKUP($B919&amp;" "&amp;$J919,Lists!$AB$4:$AC$16,2,FALSE)),"",VLOOKUP($B919&amp;" "&amp;$J919,Lists!$AB$4:$AC$16,2,FALSE))</f>
        <v/>
      </c>
      <c r="J919" s="25" t="str">
        <f>IF(ISERROR(VLOOKUP($H919,Lists!$L$4:$M$7,2,FALSE)),"",VLOOKUP($H919,Lists!$L$4:$M$7,2,FALSE))</f>
        <v/>
      </c>
      <c r="K919" s="25" t="str">
        <f t="shared" si="15"/>
        <v/>
      </c>
      <c r="L919" s="85" t="str">
        <f>IF(C919="no",VLOOKUP(B919,Lists!$R$4:$Z$17,9, FALSE),"Please enter details here")</f>
        <v>Please enter details here</v>
      </c>
      <c r="M919" s="36" t="str">
        <f>IF(ISERROR(VLOOKUP($E919,Lists!$T$4:$Y$44,5,FALSE)),"",VLOOKUP($E919,Lists!$T$4:$Y$44,5,FALSE))</f>
        <v/>
      </c>
      <c r="N919" s="36" t="str">
        <f>IF(ISERROR(VLOOKUP($E919,Lists!$T$4:$Y$44,6,FALSE)),"",VLOOKUP($E919,Lists!$T$4:$Y$44,6,FALSE))</f>
        <v/>
      </c>
    </row>
    <row r="920" spans="1:14" x14ac:dyDescent="0.25">
      <c r="A920" s="12"/>
      <c r="B920" s="18" t="s">
        <v>784</v>
      </c>
      <c r="C920" s="36" t="s">
        <v>1071</v>
      </c>
      <c r="D920" s="14" t="str">
        <f>IF(ISERROR(VLOOKUP($B920,Lists!$R$4:$S$16,2,FALSE)),"",VLOOKUP($B920,Lists!$R$4:$S$16,2,FALSE))</f>
        <v/>
      </c>
      <c r="E920" s="14" t="s">
        <v>805</v>
      </c>
      <c r="F920" s="14" t="s">
        <v>999</v>
      </c>
      <c r="G920" s="25"/>
      <c r="H920" s="25" t="s">
        <v>1117</v>
      </c>
      <c r="I920" s="92" t="str">
        <f>IF(ISERROR(VLOOKUP($B920&amp;" "&amp;$J920,Lists!$AB$4:$AC$16,2,FALSE)),"",VLOOKUP($B920&amp;" "&amp;$J920,Lists!$AB$4:$AC$16,2,FALSE))</f>
        <v/>
      </c>
      <c r="J920" s="25" t="str">
        <f>IF(ISERROR(VLOOKUP($H920,Lists!$L$4:$M$7,2,FALSE)),"",VLOOKUP($H920,Lists!$L$4:$M$7,2,FALSE))</f>
        <v/>
      </c>
      <c r="K920" s="25" t="str">
        <f t="shared" si="15"/>
        <v/>
      </c>
      <c r="L920" s="85" t="str">
        <f>IF(C920="no",VLOOKUP(B920,Lists!$R$4:$Z$17,9, FALSE),"Please enter details here")</f>
        <v>Please enter details here</v>
      </c>
      <c r="M920" s="36" t="str">
        <f>IF(ISERROR(VLOOKUP($E920,Lists!$T$4:$Y$44,5,FALSE)),"",VLOOKUP($E920,Lists!$T$4:$Y$44,5,FALSE))</f>
        <v/>
      </c>
      <c r="N920" s="36" t="str">
        <f>IF(ISERROR(VLOOKUP($E920,Lists!$T$4:$Y$44,6,FALSE)),"",VLOOKUP($E920,Lists!$T$4:$Y$44,6,FALSE))</f>
        <v/>
      </c>
    </row>
    <row r="921" spans="1:14" x14ac:dyDescent="0.25">
      <c r="A921" s="12"/>
      <c r="B921" s="18" t="s">
        <v>784</v>
      </c>
      <c r="C921" s="36" t="s">
        <v>1071</v>
      </c>
      <c r="D921" s="14" t="str">
        <f>IF(ISERROR(VLOOKUP($B921,Lists!$R$4:$S$16,2,FALSE)),"",VLOOKUP($B921,Lists!$R$4:$S$16,2,FALSE))</f>
        <v/>
      </c>
      <c r="E921" s="14" t="s">
        <v>805</v>
      </c>
      <c r="F921" s="14" t="s">
        <v>999</v>
      </c>
      <c r="G921" s="25"/>
      <c r="H921" s="25" t="s">
        <v>1117</v>
      </c>
      <c r="I921" s="92" t="str">
        <f>IF(ISERROR(VLOOKUP($B921&amp;" "&amp;$J921,Lists!$AB$4:$AC$16,2,FALSE)),"",VLOOKUP($B921&amp;" "&amp;$J921,Lists!$AB$4:$AC$16,2,FALSE))</f>
        <v/>
      </c>
      <c r="J921" s="25" t="str">
        <f>IF(ISERROR(VLOOKUP($H921,Lists!$L$4:$M$7,2,FALSE)),"",VLOOKUP($H921,Lists!$L$4:$M$7,2,FALSE))</f>
        <v/>
      </c>
      <c r="K921" s="25" t="str">
        <f t="shared" si="15"/>
        <v/>
      </c>
      <c r="L921" s="85" t="str">
        <f>IF(C921="no",VLOOKUP(B921,Lists!$R$4:$Z$17,9, FALSE),"Please enter details here")</f>
        <v>Please enter details here</v>
      </c>
      <c r="M921" s="36" t="str">
        <f>IF(ISERROR(VLOOKUP($E921,Lists!$T$4:$Y$44,5,FALSE)),"",VLOOKUP($E921,Lists!$T$4:$Y$44,5,FALSE))</f>
        <v/>
      </c>
      <c r="N921" s="36" t="str">
        <f>IF(ISERROR(VLOOKUP($E921,Lists!$T$4:$Y$44,6,FALSE)),"",VLOOKUP($E921,Lists!$T$4:$Y$44,6,FALSE))</f>
        <v/>
      </c>
    </row>
    <row r="922" spans="1:14" x14ac:dyDescent="0.25">
      <c r="A922" s="12"/>
      <c r="B922" s="18" t="s">
        <v>784</v>
      </c>
      <c r="C922" s="36" t="s">
        <v>1071</v>
      </c>
      <c r="D922" s="14" t="str">
        <f>IF(ISERROR(VLOOKUP($B922,Lists!$R$4:$S$16,2,FALSE)),"",VLOOKUP($B922,Lists!$R$4:$S$16,2,FALSE))</f>
        <v/>
      </c>
      <c r="E922" s="14" t="s">
        <v>805</v>
      </c>
      <c r="F922" s="14" t="s">
        <v>999</v>
      </c>
      <c r="G922" s="25"/>
      <c r="H922" s="25" t="s">
        <v>1117</v>
      </c>
      <c r="I922" s="92" t="str">
        <f>IF(ISERROR(VLOOKUP($B922&amp;" "&amp;$J922,Lists!$AB$4:$AC$16,2,FALSE)),"",VLOOKUP($B922&amp;" "&amp;$J922,Lists!$AB$4:$AC$16,2,FALSE))</f>
        <v/>
      </c>
      <c r="J922" s="25" t="str">
        <f>IF(ISERROR(VLOOKUP($H922,Lists!$L$4:$M$7,2,FALSE)),"",VLOOKUP($H922,Lists!$L$4:$M$7,2,FALSE))</f>
        <v/>
      </c>
      <c r="K922" s="25" t="str">
        <f t="shared" si="15"/>
        <v/>
      </c>
      <c r="L922" s="85" t="str">
        <f>IF(C922="no",VLOOKUP(B922,Lists!$R$4:$Z$17,9, FALSE),"Please enter details here")</f>
        <v>Please enter details here</v>
      </c>
      <c r="M922" s="36" t="str">
        <f>IF(ISERROR(VLOOKUP($E922,Lists!$T$4:$Y$44,5,FALSE)),"",VLOOKUP($E922,Lists!$T$4:$Y$44,5,FALSE))</f>
        <v/>
      </c>
      <c r="N922" s="36" t="str">
        <f>IF(ISERROR(VLOOKUP($E922,Lists!$T$4:$Y$44,6,FALSE)),"",VLOOKUP($E922,Lists!$T$4:$Y$44,6,FALSE))</f>
        <v/>
      </c>
    </row>
    <row r="923" spans="1:14" x14ac:dyDescent="0.25">
      <c r="A923" s="12"/>
      <c r="B923" s="18" t="s">
        <v>784</v>
      </c>
      <c r="C923" s="36" t="s">
        <v>1071</v>
      </c>
      <c r="D923" s="14" t="str">
        <f>IF(ISERROR(VLOOKUP($B923,Lists!$R$4:$S$16,2,FALSE)),"",VLOOKUP($B923,Lists!$R$4:$S$16,2,FALSE))</f>
        <v/>
      </c>
      <c r="E923" s="14" t="s">
        <v>805</v>
      </c>
      <c r="F923" s="14" t="s">
        <v>999</v>
      </c>
      <c r="G923" s="25"/>
      <c r="H923" s="25" t="s">
        <v>1117</v>
      </c>
      <c r="I923" s="92" t="str">
        <f>IF(ISERROR(VLOOKUP($B923&amp;" "&amp;$J923,Lists!$AB$4:$AC$16,2,FALSE)),"",VLOOKUP($B923&amp;" "&amp;$J923,Lists!$AB$4:$AC$16,2,FALSE))</f>
        <v/>
      </c>
      <c r="J923" s="25" t="str">
        <f>IF(ISERROR(VLOOKUP($H923,Lists!$L$4:$M$7,2,FALSE)),"",VLOOKUP($H923,Lists!$L$4:$M$7,2,FALSE))</f>
        <v/>
      </c>
      <c r="K923" s="25" t="str">
        <f t="shared" si="15"/>
        <v/>
      </c>
      <c r="L923" s="85" t="str">
        <f>IF(C923="no",VLOOKUP(B923,Lists!$R$4:$Z$17,9, FALSE),"Please enter details here")</f>
        <v>Please enter details here</v>
      </c>
      <c r="M923" s="36" t="str">
        <f>IF(ISERROR(VLOOKUP($E923,Lists!$T$4:$Y$44,5,FALSE)),"",VLOOKUP($E923,Lists!$T$4:$Y$44,5,FALSE))</f>
        <v/>
      </c>
      <c r="N923" s="36" t="str">
        <f>IF(ISERROR(VLOOKUP($E923,Lists!$T$4:$Y$44,6,FALSE)),"",VLOOKUP($E923,Lists!$T$4:$Y$44,6,FALSE))</f>
        <v/>
      </c>
    </row>
    <row r="924" spans="1:14" x14ac:dyDescent="0.25">
      <c r="A924" s="12"/>
      <c r="B924" s="18" t="s">
        <v>784</v>
      </c>
      <c r="C924" s="36" t="s">
        <v>1071</v>
      </c>
      <c r="D924" s="14" t="str">
        <f>IF(ISERROR(VLOOKUP($B924,Lists!$R$4:$S$16,2,FALSE)),"",VLOOKUP($B924,Lists!$R$4:$S$16,2,FALSE))</f>
        <v/>
      </c>
      <c r="E924" s="14" t="s">
        <v>805</v>
      </c>
      <c r="F924" s="14" t="s">
        <v>999</v>
      </c>
      <c r="G924" s="25"/>
      <c r="H924" s="25" t="s">
        <v>1117</v>
      </c>
      <c r="I924" s="92" t="str">
        <f>IF(ISERROR(VLOOKUP($B924&amp;" "&amp;$J924,Lists!$AB$4:$AC$16,2,FALSE)),"",VLOOKUP($B924&amp;" "&amp;$J924,Lists!$AB$4:$AC$16,2,FALSE))</f>
        <v/>
      </c>
      <c r="J924" s="25" t="str">
        <f>IF(ISERROR(VLOOKUP($H924,Lists!$L$4:$M$7,2,FALSE)),"",VLOOKUP($H924,Lists!$L$4:$M$7,2,FALSE))</f>
        <v/>
      </c>
      <c r="K924" s="25" t="str">
        <f t="shared" si="15"/>
        <v/>
      </c>
      <c r="L924" s="85" t="str">
        <f>IF(C924="no",VLOOKUP(B924,Lists!$R$4:$Z$17,9, FALSE),"Please enter details here")</f>
        <v>Please enter details here</v>
      </c>
      <c r="M924" s="36" t="str">
        <f>IF(ISERROR(VLOOKUP($E924,Lists!$T$4:$Y$44,5,FALSE)),"",VLOOKUP($E924,Lists!$T$4:$Y$44,5,FALSE))</f>
        <v/>
      </c>
      <c r="N924" s="36" t="str">
        <f>IF(ISERROR(VLOOKUP($E924,Lists!$T$4:$Y$44,6,FALSE)),"",VLOOKUP($E924,Lists!$T$4:$Y$44,6,FALSE))</f>
        <v/>
      </c>
    </row>
    <row r="925" spans="1:14" x14ac:dyDescent="0.25">
      <c r="A925" s="12"/>
      <c r="B925" s="18" t="s">
        <v>784</v>
      </c>
      <c r="C925" s="36" t="s">
        <v>1071</v>
      </c>
      <c r="D925" s="14" t="str">
        <f>IF(ISERROR(VLOOKUP($B925,Lists!$R$4:$S$16,2,FALSE)),"",VLOOKUP($B925,Lists!$R$4:$S$16,2,FALSE))</f>
        <v/>
      </c>
      <c r="E925" s="14" t="s">
        <v>805</v>
      </c>
      <c r="F925" s="14" t="s">
        <v>999</v>
      </c>
      <c r="G925" s="25"/>
      <c r="H925" s="25" t="s">
        <v>1117</v>
      </c>
      <c r="I925" s="92" t="str">
        <f>IF(ISERROR(VLOOKUP($B925&amp;" "&amp;$J925,Lists!$AB$4:$AC$16,2,FALSE)),"",VLOOKUP($B925&amp;" "&amp;$J925,Lists!$AB$4:$AC$16,2,FALSE))</f>
        <v/>
      </c>
      <c r="J925" s="25" t="str">
        <f>IF(ISERROR(VLOOKUP($H925,Lists!$L$4:$M$7,2,FALSE)),"",VLOOKUP($H925,Lists!$L$4:$M$7,2,FALSE))</f>
        <v/>
      </c>
      <c r="K925" s="25" t="str">
        <f t="shared" si="15"/>
        <v/>
      </c>
      <c r="L925" s="85" t="str">
        <f>IF(C925="no",VLOOKUP(B925,Lists!$R$4:$Z$17,9, FALSE),"Please enter details here")</f>
        <v>Please enter details here</v>
      </c>
      <c r="M925" s="36" t="str">
        <f>IF(ISERROR(VLOOKUP($E925,Lists!$T$4:$Y$44,5,FALSE)),"",VLOOKUP($E925,Lists!$T$4:$Y$44,5,FALSE))</f>
        <v/>
      </c>
      <c r="N925" s="36" t="str">
        <f>IF(ISERROR(VLOOKUP($E925,Lists!$T$4:$Y$44,6,FALSE)),"",VLOOKUP($E925,Lists!$T$4:$Y$44,6,FALSE))</f>
        <v/>
      </c>
    </row>
    <row r="926" spans="1:14" x14ac:dyDescent="0.25">
      <c r="A926" s="12"/>
      <c r="B926" s="18" t="s">
        <v>784</v>
      </c>
      <c r="C926" s="36" t="s">
        <v>1071</v>
      </c>
      <c r="D926" s="14" t="str">
        <f>IF(ISERROR(VLOOKUP($B926,Lists!$R$4:$S$16,2,FALSE)),"",VLOOKUP($B926,Lists!$R$4:$S$16,2,FALSE))</f>
        <v/>
      </c>
      <c r="E926" s="14" t="s">
        <v>805</v>
      </c>
      <c r="F926" s="14" t="s">
        <v>999</v>
      </c>
      <c r="G926" s="25"/>
      <c r="H926" s="25" t="s">
        <v>1117</v>
      </c>
      <c r="I926" s="92" t="str">
        <f>IF(ISERROR(VLOOKUP($B926&amp;" "&amp;$J926,Lists!$AB$4:$AC$16,2,FALSE)),"",VLOOKUP($B926&amp;" "&amp;$J926,Lists!$AB$4:$AC$16,2,FALSE))</f>
        <v/>
      </c>
      <c r="J926" s="25" t="str">
        <f>IF(ISERROR(VLOOKUP($H926,Lists!$L$4:$M$7,2,FALSE)),"",VLOOKUP($H926,Lists!$L$4:$M$7,2,FALSE))</f>
        <v/>
      </c>
      <c r="K926" s="25" t="str">
        <f t="shared" si="15"/>
        <v/>
      </c>
      <c r="L926" s="85" t="str">
        <f>IF(C926="no",VLOOKUP(B926,Lists!$R$4:$Z$17,9, FALSE),"Please enter details here")</f>
        <v>Please enter details here</v>
      </c>
      <c r="M926" s="36" t="str">
        <f>IF(ISERROR(VLOOKUP($E926,Lists!$T$4:$Y$44,5,FALSE)),"",VLOOKUP($E926,Lists!$T$4:$Y$44,5,FALSE))</f>
        <v/>
      </c>
      <c r="N926" s="36" t="str">
        <f>IF(ISERROR(VLOOKUP($E926,Lists!$T$4:$Y$44,6,FALSE)),"",VLOOKUP($E926,Lists!$T$4:$Y$44,6,FALSE))</f>
        <v/>
      </c>
    </row>
    <row r="927" spans="1:14" x14ac:dyDescent="0.25">
      <c r="A927" s="12"/>
      <c r="B927" s="18" t="s">
        <v>784</v>
      </c>
      <c r="C927" s="36" t="s">
        <v>1071</v>
      </c>
      <c r="D927" s="14" t="str">
        <f>IF(ISERROR(VLOOKUP($B927,Lists!$R$4:$S$16,2,FALSE)),"",VLOOKUP($B927,Lists!$R$4:$S$16,2,FALSE))</f>
        <v/>
      </c>
      <c r="E927" s="14" t="s">
        <v>805</v>
      </c>
      <c r="F927" s="14" t="s">
        <v>999</v>
      </c>
      <c r="G927" s="25"/>
      <c r="H927" s="25" t="s">
        <v>1117</v>
      </c>
      <c r="I927" s="92" t="str">
        <f>IF(ISERROR(VLOOKUP($B927&amp;" "&amp;$J927,Lists!$AB$4:$AC$16,2,FALSE)),"",VLOOKUP($B927&amp;" "&amp;$J927,Lists!$AB$4:$AC$16,2,FALSE))</f>
        <v/>
      </c>
      <c r="J927" s="25" t="str">
        <f>IF(ISERROR(VLOOKUP($H927,Lists!$L$4:$M$7,2,FALSE)),"",VLOOKUP($H927,Lists!$L$4:$M$7,2,FALSE))</f>
        <v/>
      </c>
      <c r="K927" s="25" t="str">
        <f t="shared" si="15"/>
        <v/>
      </c>
      <c r="L927" s="85" t="str">
        <f>IF(C927="no",VLOOKUP(B927,Lists!$R$4:$Z$17,9, FALSE),"Please enter details here")</f>
        <v>Please enter details here</v>
      </c>
      <c r="M927" s="36" t="str">
        <f>IF(ISERROR(VLOOKUP($E927,Lists!$T$4:$Y$44,5,FALSE)),"",VLOOKUP($E927,Lists!$T$4:$Y$44,5,FALSE))</f>
        <v/>
      </c>
      <c r="N927" s="36" t="str">
        <f>IF(ISERROR(VLOOKUP($E927,Lists!$T$4:$Y$44,6,FALSE)),"",VLOOKUP($E927,Lists!$T$4:$Y$44,6,FALSE))</f>
        <v/>
      </c>
    </row>
    <row r="928" spans="1:14" x14ac:dyDescent="0.25">
      <c r="A928" s="12"/>
      <c r="B928" s="18" t="s">
        <v>784</v>
      </c>
      <c r="C928" s="36" t="s">
        <v>1071</v>
      </c>
      <c r="D928" s="14" t="str">
        <f>IF(ISERROR(VLOOKUP($B928,Lists!$R$4:$S$16,2,FALSE)),"",VLOOKUP($B928,Lists!$R$4:$S$16,2,FALSE))</f>
        <v/>
      </c>
      <c r="E928" s="14" t="s">
        <v>805</v>
      </c>
      <c r="F928" s="14" t="s">
        <v>999</v>
      </c>
      <c r="G928" s="25"/>
      <c r="H928" s="25" t="s">
        <v>1117</v>
      </c>
      <c r="I928" s="92" t="str">
        <f>IF(ISERROR(VLOOKUP($B928&amp;" "&amp;$J928,Lists!$AB$4:$AC$16,2,FALSE)),"",VLOOKUP($B928&amp;" "&amp;$J928,Lists!$AB$4:$AC$16,2,FALSE))</f>
        <v/>
      </c>
      <c r="J928" s="25" t="str">
        <f>IF(ISERROR(VLOOKUP($H928,Lists!$L$4:$M$7,2,FALSE)),"",VLOOKUP($H928,Lists!$L$4:$M$7,2,FALSE))</f>
        <v/>
      </c>
      <c r="K928" s="25" t="str">
        <f t="shared" si="15"/>
        <v/>
      </c>
      <c r="L928" s="85" t="str">
        <f>IF(C928="no",VLOOKUP(B928,Lists!$R$4:$Z$17,9, FALSE),"Please enter details here")</f>
        <v>Please enter details here</v>
      </c>
      <c r="M928" s="36" t="str">
        <f>IF(ISERROR(VLOOKUP($E928,Lists!$T$4:$Y$44,5,FALSE)),"",VLOOKUP($E928,Lists!$T$4:$Y$44,5,FALSE))</f>
        <v/>
      </c>
      <c r="N928" s="36" t="str">
        <f>IF(ISERROR(VLOOKUP($E928,Lists!$T$4:$Y$44,6,FALSE)),"",VLOOKUP($E928,Lists!$T$4:$Y$44,6,FALSE))</f>
        <v/>
      </c>
    </row>
    <row r="929" spans="1:14" x14ac:dyDescent="0.25">
      <c r="A929" s="12"/>
      <c r="B929" s="18" t="s">
        <v>784</v>
      </c>
      <c r="C929" s="36" t="s">
        <v>1071</v>
      </c>
      <c r="D929" s="14" t="str">
        <f>IF(ISERROR(VLOOKUP($B929,Lists!$R$4:$S$16,2,FALSE)),"",VLOOKUP($B929,Lists!$R$4:$S$16,2,FALSE))</f>
        <v/>
      </c>
      <c r="E929" s="14" t="s">
        <v>805</v>
      </c>
      <c r="F929" s="14" t="s">
        <v>999</v>
      </c>
      <c r="G929" s="25"/>
      <c r="H929" s="25" t="s">
        <v>1117</v>
      </c>
      <c r="I929" s="92" t="str">
        <f>IF(ISERROR(VLOOKUP($B929&amp;" "&amp;$J929,Lists!$AB$4:$AC$16,2,FALSE)),"",VLOOKUP($B929&amp;" "&amp;$J929,Lists!$AB$4:$AC$16,2,FALSE))</f>
        <v/>
      </c>
      <c r="J929" s="25" t="str">
        <f>IF(ISERROR(VLOOKUP($H929,Lists!$L$4:$M$7,2,FALSE)),"",VLOOKUP($H929,Lists!$L$4:$M$7,2,FALSE))</f>
        <v/>
      </c>
      <c r="K929" s="25" t="str">
        <f t="shared" si="15"/>
        <v/>
      </c>
      <c r="L929" s="85" t="str">
        <f>IF(C929="no",VLOOKUP(B929,Lists!$R$4:$Z$17,9, FALSE),"Please enter details here")</f>
        <v>Please enter details here</v>
      </c>
      <c r="M929" s="36" t="str">
        <f>IF(ISERROR(VLOOKUP($E929,Lists!$T$4:$Y$44,5,FALSE)),"",VLOOKUP($E929,Lists!$T$4:$Y$44,5,FALSE))</f>
        <v/>
      </c>
      <c r="N929" s="36" t="str">
        <f>IF(ISERROR(VLOOKUP($E929,Lists!$T$4:$Y$44,6,FALSE)),"",VLOOKUP($E929,Lists!$T$4:$Y$44,6,FALSE))</f>
        <v/>
      </c>
    </row>
    <row r="930" spans="1:14" x14ac:dyDescent="0.25">
      <c r="A930" s="12"/>
      <c r="B930" s="18" t="s">
        <v>784</v>
      </c>
      <c r="C930" s="36" t="s">
        <v>1071</v>
      </c>
      <c r="D930" s="14" t="str">
        <f>IF(ISERROR(VLOOKUP($B930,Lists!$R$4:$S$16,2,FALSE)),"",VLOOKUP($B930,Lists!$R$4:$S$16,2,FALSE))</f>
        <v/>
      </c>
      <c r="E930" s="14" t="s">
        <v>805</v>
      </c>
      <c r="F930" s="14" t="s">
        <v>999</v>
      </c>
      <c r="G930" s="25"/>
      <c r="H930" s="25" t="s">
        <v>1117</v>
      </c>
      <c r="I930" s="92" t="str">
        <f>IF(ISERROR(VLOOKUP($B930&amp;" "&amp;$J930,Lists!$AB$4:$AC$16,2,FALSE)),"",VLOOKUP($B930&amp;" "&amp;$J930,Lists!$AB$4:$AC$16,2,FALSE))</f>
        <v/>
      </c>
      <c r="J930" s="25" t="str">
        <f>IF(ISERROR(VLOOKUP($H930,Lists!$L$4:$M$7,2,FALSE)),"",VLOOKUP($H930,Lists!$L$4:$M$7,2,FALSE))</f>
        <v/>
      </c>
      <c r="K930" s="25" t="str">
        <f t="shared" si="15"/>
        <v/>
      </c>
      <c r="L930" s="85" t="str">
        <f>IF(C930="no",VLOOKUP(B930,Lists!$R$4:$Z$17,9, FALSE),"Please enter details here")</f>
        <v>Please enter details here</v>
      </c>
      <c r="M930" s="36" t="str">
        <f>IF(ISERROR(VLOOKUP($E930,Lists!$T$4:$Y$44,5,FALSE)),"",VLOOKUP($E930,Lists!$T$4:$Y$44,5,FALSE))</f>
        <v/>
      </c>
      <c r="N930" s="36" t="str">
        <f>IF(ISERROR(VLOOKUP($E930,Lists!$T$4:$Y$44,6,FALSE)),"",VLOOKUP($E930,Lists!$T$4:$Y$44,6,FALSE))</f>
        <v/>
      </c>
    </row>
    <row r="931" spans="1:14" x14ac:dyDescent="0.25">
      <c r="A931" s="12"/>
      <c r="B931" s="18" t="s">
        <v>784</v>
      </c>
      <c r="C931" s="36" t="s">
        <v>1071</v>
      </c>
      <c r="D931" s="14" t="str">
        <f>IF(ISERROR(VLOOKUP($B931,Lists!$R$4:$S$16,2,FALSE)),"",VLOOKUP($B931,Lists!$R$4:$S$16,2,FALSE))</f>
        <v/>
      </c>
      <c r="E931" s="14" t="s">
        <v>805</v>
      </c>
      <c r="F931" s="14" t="s">
        <v>999</v>
      </c>
      <c r="G931" s="25"/>
      <c r="H931" s="25" t="s">
        <v>1117</v>
      </c>
      <c r="I931" s="92" t="str">
        <f>IF(ISERROR(VLOOKUP($B931&amp;" "&amp;$J931,Lists!$AB$4:$AC$16,2,FALSE)),"",VLOOKUP($B931&amp;" "&amp;$J931,Lists!$AB$4:$AC$16,2,FALSE))</f>
        <v/>
      </c>
      <c r="J931" s="25" t="str">
        <f>IF(ISERROR(VLOOKUP($H931,Lists!$L$4:$M$7,2,FALSE)),"",VLOOKUP($H931,Lists!$L$4:$M$7,2,FALSE))</f>
        <v/>
      </c>
      <c r="K931" s="25" t="str">
        <f t="shared" si="15"/>
        <v/>
      </c>
      <c r="L931" s="85" t="str">
        <f>IF(C931="no",VLOOKUP(B931,Lists!$R$4:$Z$17,9, FALSE),"Please enter details here")</f>
        <v>Please enter details here</v>
      </c>
      <c r="M931" s="36" t="str">
        <f>IF(ISERROR(VLOOKUP($E931,Lists!$T$4:$Y$44,5,FALSE)),"",VLOOKUP($E931,Lists!$T$4:$Y$44,5,FALSE))</f>
        <v/>
      </c>
      <c r="N931" s="36" t="str">
        <f>IF(ISERROR(VLOOKUP($E931,Lists!$T$4:$Y$44,6,FALSE)),"",VLOOKUP($E931,Lists!$T$4:$Y$44,6,FALSE))</f>
        <v/>
      </c>
    </row>
    <row r="932" spans="1:14" x14ac:dyDescent="0.25">
      <c r="A932" s="12"/>
      <c r="B932" s="18" t="s">
        <v>784</v>
      </c>
      <c r="C932" s="36" t="s">
        <v>1071</v>
      </c>
      <c r="D932" s="14" t="str">
        <f>IF(ISERROR(VLOOKUP($B932,Lists!$R$4:$S$16,2,FALSE)),"",VLOOKUP($B932,Lists!$R$4:$S$16,2,FALSE))</f>
        <v/>
      </c>
      <c r="E932" s="14" t="s">
        <v>805</v>
      </c>
      <c r="F932" s="14" t="s">
        <v>999</v>
      </c>
      <c r="G932" s="25"/>
      <c r="H932" s="25" t="s">
        <v>1117</v>
      </c>
      <c r="I932" s="92" t="str">
        <f>IF(ISERROR(VLOOKUP($B932&amp;" "&amp;$J932,Lists!$AB$4:$AC$16,2,FALSE)),"",VLOOKUP($B932&amp;" "&amp;$J932,Lists!$AB$4:$AC$16,2,FALSE))</f>
        <v/>
      </c>
      <c r="J932" s="25" t="str">
        <f>IF(ISERROR(VLOOKUP($H932,Lists!$L$4:$M$7,2,FALSE)),"",VLOOKUP($H932,Lists!$L$4:$M$7,2,FALSE))</f>
        <v/>
      </c>
      <c r="K932" s="25" t="str">
        <f t="shared" si="15"/>
        <v/>
      </c>
      <c r="L932" s="85" t="str">
        <f>IF(C932="no",VLOOKUP(B932,Lists!$R$4:$Z$17,9, FALSE),"Please enter details here")</f>
        <v>Please enter details here</v>
      </c>
      <c r="M932" s="36" t="str">
        <f>IF(ISERROR(VLOOKUP($E932,Lists!$T$4:$Y$44,5,FALSE)),"",VLOOKUP($E932,Lists!$T$4:$Y$44,5,FALSE))</f>
        <v/>
      </c>
      <c r="N932" s="36" t="str">
        <f>IF(ISERROR(VLOOKUP($E932,Lists!$T$4:$Y$44,6,FALSE)),"",VLOOKUP($E932,Lists!$T$4:$Y$44,6,FALSE))</f>
        <v/>
      </c>
    </row>
    <row r="933" spans="1:14" x14ac:dyDescent="0.25">
      <c r="A933" s="12"/>
      <c r="B933" s="18" t="s">
        <v>784</v>
      </c>
      <c r="C933" s="36" t="s">
        <v>1071</v>
      </c>
      <c r="D933" s="14" t="str">
        <f>IF(ISERROR(VLOOKUP($B933,Lists!$R$4:$S$16,2,FALSE)),"",VLOOKUP($B933,Lists!$R$4:$S$16,2,FALSE))</f>
        <v/>
      </c>
      <c r="E933" s="14" t="s">
        <v>805</v>
      </c>
      <c r="F933" s="14" t="s">
        <v>999</v>
      </c>
      <c r="G933" s="25"/>
      <c r="H933" s="25" t="s">
        <v>1117</v>
      </c>
      <c r="I933" s="92" t="str">
        <f>IF(ISERROR(VLOOKUP($B933&amp;" "&amp;$J933,Lists!$AB$4:$AC$16,2,FALSE)),"",VLOOKUP($B933&amp;" "&amp;$J933,Lists!$AB$4:$AC$16,2,FALSE))</f>
        <v/>
      </c>
      <c r="J933" s="25" t="str">
        <f>IF(ISERROR(VLOOKUP($H933,Lists!$L$4:$M$7,2,FALSE)),"",VLOOKUP($H933,Lists!$L$4:$M$7,2,FALSE))</f>
        <v/>
      </c>
      <c r="K933" s="25" t="str">
        <f t="shared" si="15"/>
        <v/>
      </c>
      <c r="L933" s="85" t="str">
        <f>IF(C933="no",VLOOKUP(B933,Lists!$R$4:$Z$17,9, FALSE),"Please enter details here")</f>
        <v>Please enter details here</v>
      </c>
      <c r="M933" s="36" t="str">
        <f>IF(ISERROR(VLOOKUP($E933,Lists!$T$4:$Y$44,5,FALSE)),"",VLOOKUP($E933,Lists!$T$4:$Y$44,5,FALSE))</f>
        <v/>
      </c>
      <c r="N933" s="36" t="str">
        <f>IF(ISERROR(VLOOKUP($E933,Lists!$T$4:$Y$44,6,FALSE)),"",VLOOKUP($E933,Lists!$T$4:$Y$44,6,FALSE))</f>
        <v/>
      </c>
    </row>
    <row r="934" spans="1:14" x14ac:dyDescent="0.25">
      <c r="A934" s="12"/>
      <c r="B934" s="18" t="s">
        <v>784</v>
      </c>
      <c r="C934" s="36" t="s">
        <v>1071</v>
      </c>
      <c r="D934" s="14" t="str">
        <f>IF(ISERROR(VLOOKUP($B934,Lists!$R$4:$S$16,2,FALSE)),"",VLOOKUP($B934,Lists!$R$4:$S$16,2,FALSE))</f>
        <v/>
      </c>
      <c r="E934" s="14" t="s">
        <v>805</v>
      </c>
      <c r="F934" s="14" t="s">
        <v>999</v>
      </c>
      <c r="G934" s="25"/>
      <c r="H934" s="25" t="s">
        <v>1117</v>
      </c>
      <c r="I934" s="92" t="str">
        <f>IF(ISERROR(VLOOKUP($B934&amp;" "&amp;$J934,Lists!$AB$4:$AC$16,2,FALSE)),"",VLOOKUP($B934&amp;" "&amp;$J934,Lists!$AB$4:$AC$16,2,FALSE))</f>
        <v/>
      </c>
      <c r="J934" s="25" t="str">
        <f>IF(ISERROR(VLOOKUP($H934,Lists!$L$4:$M$7,2,FALSE)),"",VLOOKUP($H934,Lists!$L$4:$M$7,2,FALSE))</f>
        <v/>
      </c>
      <c r="K934" s="25" t="str">
        <f t="shared" si="15"/>
        <v/>
      </c>
      <c r="L934" s="85" t="str">
        <f>IF(C934="no",VLOOKUP(B934,Lists!$R$4:$Z$17,9, FALSE),"Please enter details here")</f>
        <v>Please enter details here</v>
      </c>
      <c r="M934" s="36" t="str">
        <f>IF(ISERROR(VLOOKUP($E934,Lists!$T$4:$Y$44,5,FALSE)),"",VLOOKUP($E934,Lists!$T$4:$Y$44,5,FALSE))</f>
        <v/>
      </c>
      <c r="N934" s="36" t="str">
        <f>IF(ISERROR(VLOOKUP($E934,Lists!$T$4:$Y$44,6,FALSE)),"",VLOOKUP($E934,Lists!$T$4:$Y$44,6,FALSE))</f>
        <v/>
      </c>
    </row>
    <row r="935" spans="1:14" x14ac:dyDescent="0.25">
      <c r="A935" s="12"/>
      <c r="B935" s="18" t="s">
        <v>784</v>
      </c>
      <c r="C935" s="36" t="s">
        <v>1071</v>
      </c>
      <c r="D935" s="14" t="str">
        <f>IF(ISERROR(VLOOKUP($B935,Lists!$R$4:$S$16,2,FALSE)),"",VLOOKUP($B935,Lists!$R$4:$S$16,2,FALSE))</f>
        <v/>
      </c>
      <c r="E935" s="14" t="s">
        <v>805</v>
      </c>
      <c r="F935" s="14" t="s">
        <v>999</v>
      </c>
      <c r="G935" s="25"/>
      <c r="H935" s="25" t="s">
        <v>1117</v>
      </c>
      <c r="I935" s="92" t="str">
        <f>IF(ISERROR(VLOOKUP($B935&amp;" "&amp;$J935,Lists!$AB$4:$AC$16,2,FALSE)),"",VLOOKUP($B935&amp;" "&amp;$J935,Lists!$AB$4:$AC$16,2,FALSE))</f>
        <v/>
      </c>
      <c r="J935" s="25" t="str">
        <f>IF(ISERROR(VLOOKUP($H935,Lists!$L$4:$M$7,2,FALSE)),"",VLOOKUP($H935,Lists!$L$4:$M$7,2,FALSE))</f>
        <v/>
      </c>
      <c r="K935" s="25" t="str">
        <f t="shared" si="15"/>
        <v/>
      </c>
      <c r="L935" s="85" t="str">
        <f>IF(C935="no",VLOOKUP(B935,Lists!$R$4:$Z$17,9, FALSE),"Please enter details here")</f>
        <v>Please enter details here</v>
      </c>
      <c r="M935" s="36" t="str">
        <f>IF(ISERROR(VLOOKUP($E935,Lists!$T$4:$Y$44,5,FALSE)),"",VLOOKUP($E935,Lists!$T$4:$Y$44,5,FALSE))</f>
        <v/>
      </c>
      <c r="N935" s="36" t="str">
        <f>IF(ISERROR(VLOOKUP($E935,Lists!$T$4:$Y$44,6,FALSE)),"",VLOOKUP($E935,Lists!$T$4:$Y$44,6,FALSE))</f>
        <v/>
      </c>
    </row>
    <row r="936" spans="1:14" x14ac:dyDescent="0.25">
      <c r="A936" s="12"/>
      <c r="B936" s="18" t="s">
        <v>784</v>
      </c>
      <c r="C936" s="36" t="s">
        <v>1071</v>
      </c>
      <c r="D936" s="14" t="str">
        <f>IF(ISERROR(VLOOKUP($B936,Lists!$R$4:$S$16,2,FALSE)),"",VLOOKUP($B936,Lists!$R$4:$S$16,2,FALSE))</f>
        <v/>
      </c>
      <c r="E936" s="14" t="s">
        <v>805</v>
      </c>
      <c r="F936" s="14" t="s">
        <v>999</v>
      </c>
      <c r="G936" s="25"/>
      <c r="H936" s="25" t="s">
        <v>1117</v>
      </c>
      <c r="I936" s="92" t="str">
        <f>IF(ISERROR(VLOOKUP($B936&amp;" "&amp;$J936,Lists!$AB$4:$AC$16,2,FALSE)),"",VLOOKUP($B936&amp;" "&amp;$J936,Lists!$AB$4:$AC$16,2,FALSE))</f>
        <v/>
      </c>
      <c r="J936" s="25" t="str">
        <f>IF(ISERROR(VLOOKUP($H936,Lists!$L$4:$M$7,2,FALSE)),"",VLOOKUP($H936,Lists!$L$4:$M$7,2,FALSE))</f>
        <v/>
      </c>
      <c r="K936" s="25" t="str">
        <f t="shared" si="15"/>
        <v/>
      </c>
      <c r="L936" s="85" t="str">
        <f>IF(C936="no",VLOOKUP(B936,Lists!$R$4:$Z$17,9, FALSE),"Please enter details here")</f>
        <v>Please enter details here</v>
      </c>
      <c r="M936" s="36" t="str">
        <f>IF(ISERROR(VLOOKUP($E936,Lists!$T$4:$Y$44,5,FALSE)),"",VLOOKUP($E936,Lists!$T$4:$Y$44,5,FALSE))</f>
        <v/>
      </c>
      <c r="N936" s="36" t="str">
        <f>IF(ISERROR(VLOOKUP($E936,Lists!$T$4:$Y$44,6,FALSE)),"",VLOOKUP($E936,Lists!$T$4:$Y$44,6,FALSE))</f>
        <v/>
      </c>
    </row>
    <row r="937" spans="1:14" x14ac:dyDescent="0.25">
      <c r="A937" s="12"/>
      <c r="B937" s="18" t="s">
        <v>784</v>
      </c>
      <c r="C937" s="36" t="s">
        <v>1071</v>
      </c>
      <c r="D937" s="14" t="str">
        <f>IF(ISERROR(VLOOKUP($B937,Lists!$R$4:$S$16,2,FALSE)),"",VLOOKUP($B937,Lists!$R$4:$S$16,2,FALSE))</f>
        <v/>
      </c>
      <c r="E937" s="14" t="s">
        <v>805</v>
      </c>
      <c r="F937" s="14" t="s">
        <v>999</v>
      </c>
      <c r="G937" s="25"/>
      <c r="H937" s="25" t="s">
        <v>1117</v>
      </c>
      <c r="I937" s="92" t="str">
        <f>IF(ISERROR(VLOOKUP($B937&amp;" "&amp;$J937,Lists!$AB$4:$AC$16,2,FALSE)),"",VLOOKUP($B937&amp;" "&amp;$J937,Lists!$AB$4:$AC$16,2,FALSE))</f>
        <v/>
      </c>
      <c r="J937" s="25" t="str">
        <f>IF(ISERROR(VLOOKUP($H937,Lists!$L$4:$M$7,2,FALSE)),"",VLOOKUP($H937,Lists!$L$4:$M$7,2,FALSE))</f>
        <v/>
      </c>
      <c r="K937" s="25" t="str">
        <f t="shared" si="15"/>
        <v/>
      </c>
      <c r="L937" s="85" t="str">
        <f>IF(C937="no",VLOOKUP(B937,Lists!$R$4:$Z$17,9, FALSE),"Please enter details here")</f>
        <v>Please enter details here</v>
      </c>
      <c r="M937" s="36" t="str">
        <f>IF(ISERROR(VLOOKUP($E937,Lists!$T$4:$Y$44,5,FALSE)),"",VLOOKUP($E937,Lists!$T$4:$Y$44,5,FALSE))</f>
        <v/>
      </c>
      <c r="N937" s="36" t="str">
        <f>IF(ISERROR(VLOOKUP($E937,Lists!$T$4:$Y$44,6,FALSE)),"",VLOOKUP($E937,Lists!$T$4:$Y$44,6,FALSE))</f>
        <v/>
      </c>
    </row>
    <row r="938" spans="1:14" x14ac:dyDescent="0.25">
      <c r="A938" s="12"/>
      <c r="B938" s="18" t="s">
        <v>784</v>
      </c>
      <c r="C938" s="36" t="s">
        <v>1071</v>
      </c>
      <c r="D938" s="14" t="str">
        <f>IF(ISERROR(VLOOKUP($B938,Lists!$R$4:$S$16,2,FALSE)),"",VLOOKUP($B938,Lists!$R$4:$S$16,2,FALSE))</f>
        <v/>
      </c>
      <c r="E938" s="14" t="s">
        <v>805</v>
      </c>
      <c r="F938" s="14" t="s">
        <v>999</v>
      </c>
      <c r="G938" s="25"/>
      <c r="H938" s="25" t="s">
        <v>1117</v>
      </c>
      <c r="I938" s="92" t="str">
        <f>IF(ISERROR(VLOOKUP($B938&amp;" "&amp;$J938,Lists!$AB$4:$AC$16,2,FALSE)),"",VLOOKUP($B938&amp;" "&amp;$J938,Lists!$AB$4:$AC$16,2,FALSE))</f>
        <v/>
      </c>
      <c r="J938" s="25" t="str">
        <f>IF(ISERROR(VLOOKUP($H938,Lists!$L$4:$M$7,2,FALSE)),"",VLOOKUP($H938,Lists!$L$4:$M$7,2,FALSE))</f>
        <v/>
      </c>
      <c r="K938" s="25" t="str">
        <f t="shared" si="15"/>
        <v/>
      </c>
      <c r="L938" s="85" t="str">
        <f>IF(C938="no",VLOOKUP(B938,Lists!$R$4:$Z$17,9, FALSE),"Please enter details here")</f>
        <v>Please enter details here</v>
      </c>
      <c r="M938" s="36" t="str">
        <f>IF(ISERROR(VLOOKUP($E938,Lists!$T$4:$Y$44,5,FALSE)),"",VLOOKUP($E938,Lists!$T$4:$Y$44,5,FALSE))</f>
        <v/>
      </c>
      <c r="N938" s="36" t="str">
        <f>IF(ISERROR(VLOOKUP($E938,Lists!$T$4:$Y$44,6,FALSE)),"",VLOOKUP($E938,Lists!$T$4:$Y$44,6,FALSE))</f>
        <v/>
      </c>
    </row>
    <row r="939" spans="1:14" x14ac:dyDescent="0.25">
      <c r="A939" s="12"/>
      <c r="B939" s="18" t="s">
        <v>784</v>
      </c>
      <c r="C939" s="36" t="s">
        <v>1071</v>
      </c>
      <c r="D939" s="14" t="str">
        <f>IF(ISERROR(VLOOKUP($B939,Lists!$R$4:$S$16,2,FALSE)),"",VLOOKUP($B939,Lists!$R$4:$S$16,2,FALSE))</f>
        <v/>
      </c>
      <c r="E939" s="14" t="s">
        <v>805</v>
      </c>
      <c r="F939" s="14" t="s">
        <v>999</v>
      </c>
      <c r="G939" s="25"/>
      <c r="H939" s="25" t="s">
        <v>1117</v>
      </c>
      <c r="I939" s="92" t="str">
        <f>IF(ISERROR(VLOOKUP($B939&amp;" "&amp;$J939,Lists!$AB$4:$AC$16,2,FALSE)),"",VLOOKUP($B939&amp;" "&amp;$J939,Lists!$AB$4:$AC$16,2,FALSE))</f>
        <v/>
      </c>
      <c r="J939" s="25" t="str">
        <f>IF(ISERROR(VLOOKUP($H939,Lists!$L$4:$M$7,2,FALSE)),"",VLOOKUP($H939,Lists!$L$4:$M$7,2,FALSE))</f>
        <v/>
      </c>
      <c r="K939" s="25" t="str">
        <f t="shared" si="15"/>
        <v/>
      </c>
      <c r="L939" s="85" t="str">
        <f>IF(C939="no",VLOOKUP(B939,Lists!$R$4:$Z$17,9, FALSE),"Please enter details here")</f>
        <v>Please enter details here</v>
      </c>
      <c r="M939" s="36" t="str">
        <f>IF(ISERROR(VLOOKUP($E939,Lists!$T$4:$Y$44,5,FALSE)),"",VLOOKUP($E939,Lists!$T$4:$Y$44,5,FALSE))</f>
        <v/>
      </c>
      <c r="N939" s="36" t="str">
        <f>IF(ISERROR(VLOOKUP($E939,Lists!$T$4:$Y$44,6,FALSE)),"",VLOOKUP($E939,Lists!$T$4:$Y$44,6,FALSE))</f>
        <v/>
      </c>
    </row>
    <row r="940" spans="1:14" x14ac:dyDescent="0.25">
      <c r="A940" s="12"/>
      <c r="B940" s="18" t="s">
        <v>784</v>
      </c>
      <c r="C940" s="36" t="s">
        <v>1071</v>
      </c>
      <c r="D940" s="14" t="str">
        <f>IF(ISERROR(VLOOKUP($B940,Lists!$R$4:$S$16,2,FALSE)),"",VLOOKUP($B940,Lists!$R$4:$S$16,2,FALSE))</f>
        <v/>
      </c>
      <c r="E940" s="14" t="s">
        <v>805</v>
      </c>
      <c r="F940" s="14" t="s">
        <v>999</v>
      </c>
      <c r="G940" s="25"/>
      <c r="H940" s="25" t="s">
        <v>1117</v>
      </c>
      <c r="I940" s="92" t="str">
        <f>IF(ISERROR(VLOOKUP($B940&amp;" "&amp;$J940,Lists!$AB$4:$AC$16,2,FALSE)),"",VLOOKUP($B940&amp;" "&amp;$J940,Lists!$AB$4:$AC$16,2,FALSE))</f>
        <v/>
      </c>
      <c r="J940" s="25" t="str">
        <f>IF(ISERROR(VLOOKUP($H940,Lists!$L$4:$M$7,2,FALSE)),"",VLOOKUP($H940,Lists!$L$4:$M$7,2,FALSE))</f>
        <v/>
      </c>
      <c r="K940" s="25" t="str">
        <f t="shared" si="15"/>
        <v/>
      </c>
      <c r="L940" s="85" t="str">
        <f>IF(C940="no",VLOOKUP(B940,Lists!$R$4:$Z$17,9, FALSE),"Please enter details here")</f>
        <v>Please enter details here</v>
      </c>
      <c r="M940" s="36" t="str">
        <f>IF(ISERROR(VLOOKUP($E940,Lists!$T$4:$Y$44,5,FALSE)),"",VLOOKUP($E940,Lists!$T$4:$Y$44,5,FALSE))</f>
        <v/>
      </c>
      <c r="N940" s="36" t="str">
        <f>IF(ISERROR(VLOOKUP($E940,Lists!$T$4:$Y$44,6,FALSE)),"",VLOOKUP($E940,Lists!$T$4:$Y$44,6,FALSE))</f>
        <v/>
      </c>
    </row>
    <row r="941" spans="1:14" x14ac:dyDescent="0.25">
      <c r="A941" s="12"/>
      <c r="B941" s="18" t="s">
        <v>784</v>
      </c>
      <c r="C941" s="36" t="s">
        <v>1071</v>
      </c>
      <c r="D941" s="14" t="str">
        <f>IF(ISERROR(VLOOKUP($B941,Lists!$R$4:$S$16,2,FALSE)),"",VLOOKUP($B941,Lists!$R$4:$S$16,2,FALSE))</f>
        <v/>
      </c>
      <c r="E941" s="14" t="s">
        <v>805</v>
      </c>
      <c r="F941" s="14" t="s">
        <v>999</v>
      </c>
      <c r="G941" s="25"/>
      <c r="H941" s="25" t="s">
        <v>1117</v>
      </c>
      <c r="I941" s="92" t="str">
        <f>IF(ISERROR(VLOOKUP($B941&amp;" "&amp;$J941,Lists!$AB$4:$AC$16,2,FALSE)),"",VLOOKUP($B941&amp;" "&amp;$J941,Lists!$AB$4:$AC$16,2,FALSE))</f>
        <v/>
      </c>
      <c r="J941" s="25" t="str">
        <f>IF(ISERROR(VLOOKUP($H941,Lists!$L$4:$M$7,2,FALSE)),"",VLOOKUP($H941,Lists!$L$4:$M$7,2,FALSE))</f>
        <v/>
      </c>
      <c r="K941" s="25" t="str">
        <f t="shared" si="15"/>
        <v/>
      </c>
      <c r="L941" s="85" t="str">
        <f>IF(C941="no",VLOOKUP(B941,Lists!$R$4:$Z$17,9, FALSE),"Please enter details here")</f>
        <v>Please enter details here</v>
      </c>
      <c r="M941" s="36" t="str">
        <f>IF(ISERROR(VLOOKUP($E941,Lists!$T$4:$Y$44,5,FALSE)),"",VLOOKUP($E941,Lists!$T$4:$Y$44,5,FALSE))</f>
        <v/>
      </c>
      <c r="N941" s="36" t="str">
        <f>IF(ISERROR(VLOOKUP($E941,Lists!$T$4:$Y$44,6,FALSE)),"",VLOOKUP($E941,Lists!$T$4:$Y$44,6,FALSE))</f>
        <v/>
      </c>
    </row>
    <row r="942" spans="1:14" x14ac:dyDescent="0.25">
      <c r="A942" s="12"/>
      <c r="B942" s="18" t="s">
        <v>784</v>
      </c>
      <c r="C942" s="36" t="s">
        <v>1071</v>
      </c>
      <c r="D942" s="14" t="str">
        <f>IF(ISERROR(VLOOKUP($B942,Lists!$R$4:$S$16,2,FALSE)),"",VLOOKUP($B942,Lists!$R$4:$S$16,2,FALSE))</f>
        <v/>
      </c>
      <c r="E942" s="14" t="s">
        <v>805</v>
      </c>
      <c r="F942" s="14" t="s">
        <v>999</v>
      </c>
      <c r="G942" s="25"/>
      <c r="H942" s="25" t="s">
        <v>1117</v>
      </c>
      <c r="I942" s="92" t="str">
        <f>IF(ISERROR(VLOOKUP($B942&amp;" "&amp;$J942,Lists!$AB$4:$AC$16,2,FALSE)),"",VLOOKUP($B942&amp;" "&amp;$J942,Lists!$AB$4:$AC$16,2,FALSE))</f>
        <v/>
      </c>
      <c r="J942" s="25" t="str">
        <f>IF(ISERROR(VLOOKUP($H942,Lists!$L$4:$M$7,2,FALSE)),"",VLOOKUP($H942,Lists!$L$4:$M$7,2,FALSE))</f>
        <v/>
      </c>
      <c r="K942" s="25" t="str">
        <f t="shared" si="15"/>
        <v/>
      </c>
      <c r="L942" s="85" t="str">
        <f>IF(C942="no",VLOOKUP(B942,Lists!$R$4:$Z$17,9, FALSE),"Please enter details here")</f>
        <v>Please enter details here</v>
      </c>
      <c r="M942" s="36" t="str">
        <f>IF(ISERROR(VLOOKUP($E942,Lists!$T$4:$Y$44,5,FALSE)),"",VLOOKUP($E942,Lists!$T$4:$Y$44,5,FALSE))</f>
        <v/>
      </c>
      <c r="N942" s="36" t="str">
        <f>IF(ISERROR(VLOOKUP($E942,Lists!$T$4:$Y$44,6,FALSE)),"",VLOOKUP($E942,Lists!$T$4:$Y$44,6,FALSE))</f>
        <v/>
      </c>
    </row>
    <row r="943" spans="1:14" x14ac:dyDescent="0.25">
      <c r="A943" s="12"/>
      <c r="B943" s="18" t="s">
        <v>784</v>
      </c>
      <c r="C943" s="36" t="s">
        <v>1071</v>
      </c>
      <c r="D943" s="14" t="str">
        <f>IF(ISERROR(VLOOKUP($B943,Lists!$R$4:$S$16,2,FALSE)),"",VLOOKUP($B943,Lists!$R$4:$S$16,2,FALSE))</f>
        <v/>
      </c>
      <c r="E943" s="14" t="s">
        <v>805</v>
      </c>
      <c r="F943" s="14" t="s">
        <v>999</v>
      </c>
      <c r="G943" s="25"/>
      <c r="H943" s="25" t="s">
        <v>1117</v>
      </c>
      <c r="I943" s="92" t="str">
        <f>IF(ISERROR(VLOOKUP($B943&amp;" "&amp;$J943,Lists!$AB$4:$AC$16,2,FALSE)),"",VLOOKUP($B943&amp;" "&amp;$J943,Lists!$AB$4:$AC$16,2,FALSE))</f>
        <v/>
      </c>
      <c r="J943" s="25" t="str">
        <f>IF(ISERROR(VLOOKUP($H943,Lists!$L$4:$M$7,2,FALSE)),"",VLOOKUP($H943,Lists!$L$4:$M$7,2,FALSE))</f>
        <v/>
      </c>
      <c r="K943" s="25" t="str">
        <f t="shared" si="15"/>
        <v/>
      </c>
      <c r="L943" s="85" t="str">
        <f>IF(C943="no",VLOOKUP(B943,Lists!$R$4:$Z$17,9, FALSE),"Please enter details here")</f>
        <v>Please enter details here</v>
      </c>
      <c r="M943" s="36" t="str">
        <f>IF(ISERROR(VLOOKUP($E943,Lists!$T$4:$Y$44,5,FALSE)),"",VLOOKUP($E943,Lists!$T$4:$Y$44,5,FALSE))</f>
        <v/>
      </c>
      <c r="N943" s="36" t="str">
        <f>IF(ISERROR(VLOOKUP($E943,Lists!$T$4:$Y$44,6,FALSE)),"",VLOOKUP($E943,Lists!$T$4:$Y$44,6,FALSE))</f>
        <v/>
      </c>
    </row>
    <row r="944" spans="1:14" x14ac:dyDescent="0.25">
      <c r="A944" s="12"/>
      <c r="B944" s="18" t="s">
        <v>784</v>
      </c>
      <c r="C944" s="36" t="s">
        <v>1071</v>
      </c>
      <c r="D944" s="14" t="str">
        <f>IF(ISERROR(VLOOKUP($B944,Lists!$R$4:$S$16,2,FALSE)),"",VLOOKUP($B944,Lists!$R$4:$S$16,2,FALSE))</f>
        <v/>
      </c>
      <c r="E944" s="14" t="s">
        <v>805</v>
      </c>
      <c r="F944" s="14" t="s">
        <v>999</v>
      </c>
      <c r="G944" s="25"/>
      <c r="H944" s="25" t="s">
        <v>1117</v>
      </c>
      <c r="I944" s="92" t="str">
        <f>IF(ISERROR(VLOOKUP($B944&amp;" "&amp;$J944,Lists!$AB$4:$AC$16,2,FALSE)),"",VLOOKUP($B944&amp;" "&amp;$J944,Lists!$AB$4:$AC$16,2,FALSE))</f>
        <v/>
      </c>
      <c r="J944" s="25" t="str">
        <f>IF(ISERROR(VLOOKUP($H944,Lists!$L$4:$M$7,2,FALSE)),"",VLOOKUP($H944,Lists!$L$4:$M$7,2,FALSE))</f>
        <v/>
      </c>
      <c r="K944" s="25" t="str">
        <f t="shared" si="15"/>
        <v/>
      </c>
      <c r="L944" s="85" t="str">
        <f>IF(C944="no",VLOOKUP(B944,Lists!$R$4:$Z$17,9, FALSE),"Please enter details here")</f>
        <v>Please enter details here</v>
      </c>
      <c r="M944" s="36" t="str">
        <f>IF(ISERROR(VLOOKUP($E944,Lists!$T$4:$Y$44,5,FALSE)),"",VLOOKUP($E944,Lists!$T$4:$Y$44,5,FALSE))</f>
        <v/>
      </c>
      <c r="N944" s="36" t="str">
        <f>IF(ISERROR(VLOOKUP($E944,Lists!$T$4:$Y$44,6,FALSE)),"",VLOOKUP($E944,Lists!$T$4:$Y$44,6,FALSE))</f>
        <v/>
      </c>
    </row>
    <row r="945" spans="1:14" x14ac:dyDescent="0.25">
      <c r="A945" s="12"/>
      <c r="B945" s="18" t="s">
        <v>784</v>
      </c>
      <c r="C945" s="36" t="s">
        <v>1071</v>
      </c>
      <c r="D945" s="14" t="str">
        <f>IF(ISERROR(VLOOKUP($B945,Lists!$R$4:$S$16,2,FALSE)),"",VLOOKUP($B945,Lists!$R$4:$S$16,2,FALSE))</f>
        <v/>
      </c>
      <c r="E945" s="14" t="s">
        <v>805</v>
      </c>
      <c r="F945" s="14" t="s">
        <v>999</v>
      </c>
      <c r="G945" s="25"/>
      <c r="H945" s="25" t="s">
        <v>1117</v>
      </c>
      <c r="I945" s="92" t="str">
        <f>IF(ISERROR(VLOOKUP($B945&amp;" "&amp;$J945,Lists!$AB$4:$AC$16,2,FALSE)),"",VLOOKUP($B945&amp;" "&amp;$J945,Lists!$AB$4:$AC$16,2,FALSE))</f>
        <v/>
      </c>
      <c r="J945" s="25" t="str">
        <f>IF(ISERROR(VLOOKUP($H945,Lists!$L$4:$M$7,2,FALSE)),"",VLOOKUP($H945,Lists!$L$4:$M$7,2,FALSE))</f>
        <v/>
      </c>
      <c r="K945" s="25" t="str">
        <f t="shared" si="15"/>
        <v/>
      </c>
      <c r="L945" s="85" t="str">
        <f>IF(C945="no",VLOOKUP(B945,Lists!$R$4:$Z$17,9, FALSE),"Please enter details here")</f>
        <v>Please enter details here</v>
      </c>
      <c r="M945" s="36" t="str">
        <f>IF(ISERROR(VLOOKUP($E945,Lists!$T$4:$Y$44,5,FALSE)),"",VLOOKUP($E945,Lists!$T$4:$Y$44,5,FALSE))</f>
        <v/>
      </c>
      <c r="N945" s="36" t="str">
        <f>IF(ISERROR(VLOOKUP($E945,Lists!$T$4:$Y$44,6,FALSE)),"",VLOOKUP($E945,Lists!$T$4:$Y$44,6,FALSE))</f>
        <v/>
      </c>
    </row>
    <row r="946" spans="1:14" x14ac:dyDescent="0.25">
      <c r="A946" s="12"/>
      <c r="B946" s="18" t="s">
        <v>784</v>
      </c>
      <c r="C946" s="36" t="s">
        <v>1071</v>
      </c>
      <c r="D946" s="14" t="str">
        <f>IF(ISERROR(VLOOKUP($B946,Lists!$R$4:$S$16,2,FALSE)),"",VLOOKUP($B946,Lists!$R$4:$S$16,2,FALSE))</f>
        <v/>
      </c>
      <c r="E946" s="14" t="s">
        <v>805</v>
      </c>
      <c r="F946" s="14" t="s">
        <v>999</v>
      </c>
      <c r="G946" s="25"/>
      <c r="H946" s="25" t="s">
        <v>1117</v>
      </c>
      <c r="I946" s="92" t="str">
        <f>IF(ISERROR(VLOOKUP($B946&amp;" "&amp;$J946,Lists!$AB$4:$AC$16,2,FALSE)),"",VLOOKUP($B946&amp;" "&amp;$J946,Lists!$AB$4:$AC$16,2,FALSE))</f>
        <v/>
      </c>
      <c r="J946" s="25" t="str">
        <f>IF(ISERROR(VLOOKUP($H946,Lists!$L$4:$M$7,2,FALSE)),"",VLOOKUP($H946,Lists!$L$4:$M$7,2,FALSE))</f>
        <v/>
      </c>
      <c r="K946" s="25" t="str">
        <f t="shared" si="15"/>
        <v/>
      </c>
      <c r="L946" s="85" t="str">
        <f>IF(C946="no",VLOOKUP(B946,Lists!$R$4:$Z$17,9, FALSE),"Please enter details here")</f>
        <v>Please enter details here</v>
      </c>
      <c r="M946" s="36" t="str">
        <f>IF(ISERROR(VLOOKUP($E946,Lists!$T$4:$Y$44,5,FALSE)),"",VLOOKUP($E946,Lists!$T$4:$Y$44,5,FALSE))</f>
        <v/>
      </c>
      <c r="N946" s="36" t="str">
        <f>IF(ISERROR(VLOOKUP($E946,Lists!$T$4:$Y$44,6,FALSE)),"",VLOOKUP($E946,Lists!$T$4:$Y$44,6,FALSE))</f>
        <v/>
      </c>
    </row>
    <row r="947" spans="1:14" x14ac:dyDescent="0.25">
      <c r="A947" s="12"/>
      <c r="B947" s="18" t="s">
        <v>784</v>
      </c>
      <c r="C947" s="36" t="s">
        <v>1071</v>
      </c>
      <c r="D947" s="14" t="str">
        <f>IF(ISERROR(VLOOKUP($B947,Lists!$R$4:$S$16,2,FALSE)),"",VLOOKUP($B947,Lists!$R$4:$S$16,2,FALSE))</f>
        <v/>
      </c>
      <c r="E947" s="14" t="s">
        <v>805</v>
      </c>
      <c r="F947" s="14" t="s">
        <v>999</v>
      </c>
      <c r="G947" s="25"/>
      <c r="H947" s="25" t="s">
        <v>1117</v>
      </c>
      <c r="I947" s="92" t="str">
        <f>IF(ISERROR(VLOOKUP($B947&amp;" "&amp;$J947,Lists!$AB$4:$AC$16,2,FALSE)),"",VLOOKUP($B947&amp;" "&amp;$J947,Lists!$AB$4:$AC$16,2,FALSE))</f>
        <v/>
      </c>
      <c r="J947" s="25" t="str">
        <f>IF(ISERROR(VLOOKUP($H947,Lists!$L$4:$M$7,2,FALSE)),"",VLOOKUP($H947,Lists!$L$4:$M$7,2,FALSE))</f>
        <v/>
      </c>
      <c r="K947" s="25" t="str">
        <f t="shared" si="15"/>
        <v/>
      </c>
      <c r="L947" s="85" t="str">
        <f>IF(C947="no",VLOOKUP(B947,Lists!$R$4:$Z$17,9, FALSE),"Please enter details here")</f>
        <v>Please enter details here</v>
      </c>
      <c r="M947" s="36" t="str">
        <f>IF(ISERROR(VLOOKUP($E947,Lists!$T$4:$Y$44,5,FALSE)),"",VLOOKUP($E947,Lists!$T$4:$Y$44,5,FALSE))</f>
        <v/>
      </c>
      <c r="N947" s="36" t="str">
        <f>IF(ISERROR(VLOOKUP($E947,Lists!$T$4:$Y$44,6,FALSE)),"",VLOOKUP($E947,Lists!$T$4:$Y$44,6,FALSE))</f>
        <v/>
      </c>
    </row>
    <row r="948" spans="1:14" x14ac:dyDescent="0.25">
      <c r="A948" s="12"/>
      <c r="B948" s="18" t="s">
        <v>784</v>
      </c>
      <c r="C948" s="36" t="s">
        <v>1071</v>
      </c>
      <c r="D948" s="14" t="str">
        <f>IF(ISERROR(VLOOKUP($B948,Lists!$R$4:$S$16,2,FALSE)),"",VLOOKUP($B948,Lists!$R$4:$S$16,2,FALSE))</f>
        <v/>
      </c>
      <c r="E948" s="14" t="s">
        <v>805</v>
      </c>
      <c r="F948" s="14" t="s">
        <v>999</v>
      </c>
      <c r="G948" s="25"/>
      <c r="H948" s="25" t="s">
        <v>1117</v>
      </c>
      <c r="I948" s="92" t="str">
        <f>IF(ISERROR(VLOOKUP($B948&amp;" "&amp;$J948,Lists!$AB$4:$AC$16,2,FALSE)),"",VLOOKUP($B948&amp;" "&amp;$J948,Lists!$AB$4:$AC$16,2,FALSE))</f>
        <v/>
      </c>
      <c r="J948" s="25" t="str">
        <f>IF(ISERROR(VLOOKUP($H948,Lists!$L$4:$M$7,2,FALSE)),"",VLOOKUP($H948,Lists!$L$4:$M$7,2,FALSE))</f>
        <v/>
      </c>
      <c r="K948" s="25" t="str">
        <f t="shared" si="15"/>
        <v/>
      </c>
      <c r="L948" s="85" t="str">
        <f>IF(C948="no",VLOOKUP(B948,Lists!$R$4:$Z$17,9, FALSE),"Please enter details here")</f>
        <v>Please enter details here</v>
      </c>
      <c r="M948" s="36" t="str">
        <f>IF(ISERROR(VLOOKUP($E948,Lists!$T$4:$Y$44,5,FALSE)),"",VLOOKUP($E948,Lists!$T$4:$Y$44,5,FALSE))</f>
        <v/>
      </c>
      <c r="N948" s="36" t="str">
        <f>IF(ISERROR(VLOOKUP($E948,Lists!$T$4:$Y$44,6,FALSE)),"",VLOOKUP($E948,Lists!$T$4:$Y$44,6,FALSE))</f>
        <v/>
      </c>
    </row>
    <row r="949" spans="1:14" x14ac:dyDescent="0.25">
      <c r="A949" s="12"/>
      <c r="B949" s="18" t="s">
        <v>784</v>
      </c>
      <c r="C949" s="36" t="s">
        <v>1071</v>
      </c>
      <c r="D949" s="14" t="str">
        <f>IF(ISERROR(VLOOKUP($B949,Lists!$R$4:$S$16,2,FALSE)),"",VLOOKUP($B949,Lists!$R$4:$S$16,2,FALSE))</f>
        <v/>
      </c>
      <c r="E949" s="14" t="s">
        <v>805</v>
      </c>
      <c r="F949" s="14" t="s">
        <v>999</v>
      </c>
      <c r="G949" s="25"/>
      <c r="H949" s="25" t="s">
        <v>1117</v>
      </c>
      <c r="I949" s="92" t="str">
        <f>IF(ISERROR(VLOOKUP($B949&amp;" "&amp;$J949,Lists!$AB$4:$AC$16,2,FALSE)),"",VLOOKUP($B949&amp;" "&amp;$J949,Lists!$AB$4:$AC$16,2,FALSE))</f>
        <v/>
      </c>
      <c r="J949" s="25" t="str">
        <f>IF(ISERROR(VLOOKUP($H949,Lists!$L$4:$M$7,2,FALSE)),"",VLOOKUP($H949,Lists!$L$4:$M$7,2,FALSE))</f>
        <v/>
      </c>
      <c r="K949" s="25" t="str">
        <f t="shared" si="15"/>
        <v/>
      </c>
      <c r="L949" s="85" t="str">
        <f>IF(C949="no",VLOOKUP(B949,Lists!$R$4:$Z$17,9, FALSE),"Please enter details here")</f>
        <v>Please enter details here</v>
      </c>
      <c r="M949" s="36" t="str">
        <f>IF(ISERROR(VLOOKUP($E949,Lists!$T$4:$Y$44,5,FALSE)),"",VLOOKUP($E949,Lists!$T$4:$Y$44,5,FALSE))</f>
        <v/>
      </c>
      <c r="N949" s="36" t="str">
        <f>IF(ISERROR(VLOOKUP($E949,Lists!$T$4:$Y$44,6,FALSE)),"",VLOOKUP($E949,Lists!$T$4:$Y$44,6,FALSE))</f>
        <v/>
      </c>
    </row>
    <row r="950" spans="1:14" x14ac:dyDescent="0.25">
      <c r="A950" s="12"/>
      <c r="B950" s="18" t="s">
        <v>784</v>
      </c>
      <c r="C950" s="36" t="s">
        <v>1071</v>
      </c>
      <c r="D950" s="14" t="str">
        <f>IF(ISERROR(VLOOKUP($B950,Lists!$R$4:$S$16,2,FALSE)),"",VLOOKUP($B950,Lists!$R$4:$S$16,2,FALSE))</f>
        <v/>
      </c>
      <c r="E950" s="14" t="s">
        <v>805</v>
      </c>
      <c r="F950" s="14" t="s">
        <v>999</v>
      </c>
      <c r="G950" s="25"/>
      <c r="H950" s="25" t="s">
        <v>1117</v>
      </c>
      <c r="I950" s="92" t="str">
        <f>IF(ISERROR(VLOOKUP($B950&amp;" "&amp;$J950,Lists!$AB$4:$AC$16,2,FALSE)),"",VLOOKUP($B950&amp;" "&amp;$J950,Lists!$AB$4:$AC$16,2,FALSE))</f>
        <v/>
      </c>
      <c r="J950" s="25" t="str">
        <f>IF(ISERROR(VLOOKUP($H950,Lists!$L$4:$M$7,2,FALSE)),"",VLOOKUP($H950,Lists!$L$4:$M$7,2,FALSE))</f>
        <v/>
      </c>
      <c r="K950" s="25" t="str">
        <f t="shared" si="15"/>
        <v/>
      </c>
      <c r="L950" s="85" t="str">
        <f>IF(C950="no",VLOOKUP(B950,Lists!$R$4:$Z$17,9, FALSE),"Please enter details here")</f>
        <v>Please enter details here</v>
      </c>
      <c r="M950" s="36" t="str">
        <f>IF(ISERROR(VLOOKUP($E950,Lists!$T$4:$Y$44,5,FALSE)),"",VLOOKUP($E950,Lists!$T$4:$Y$44,5,FALSE))</f>
        <v/>
      </c>
      <c r="N950" s="36" t="str">
        <f>IF(ISERROR(VLOOKUP($E950,Lists!$T$4:$Y$44,6,FALSE)),"",VLOOKUP($E950,Lists!$T$4:$Y$44,6,FALSE))</f>
        <v/>
      </c>
    </row>
    <row r="951" spans="1:14" x14ac:dyDescent="0.25">
      <c r="A951" s="12"/>
      <c r="B951" s="18" t="s">
        <v>784</v>
      </c>
      <c r="C951" s="36" t="s">
        <v>1071</v>
      </c>
      <c r="D951" s="14" t="str">
        <f>IF(ISERROR(VLOOKUP($B951,Lists!$R$4:$S$16,2,FALSE)),"",VLOOKUP($B951,Lists!$R$4:$S$16,2,FALSE))</f>
        <v/>
      </c>
      <c r="E951" s="14" t="s">
        <v>805</v>
      </c>
      <c r="F951" s="14" t="s">
        <v>999</v>
      </c>
      <c r="G951" s="25"/>
      <c r="H951" s="25" t="s">
        <v>1117</v>
      </c>
      <c r="I951" s="92" t="str">
        <f>IF(ISERROR(VLOOKUP($B951&amp;" "&amp;$J951,Lists!$AB$4:$AC$16,2,FALSE)),"",VLOOKUP($B951&amp;" "&amp;$J951,Lists!$AB$4:$AC$16,2,FALSE))</f>
        <v/>
      </c>
      <c r="J951" s="25" t="str">
        <f>IF(ISERROR(VLOOKUP($H951,Lists!$L$4:$M$7,2,FALSE)),"",VLOOKUP($H951,Lists!$L$4:$M$7,2,FALSE))</f>
        <v/>
      </c>
      <c r="K951" s="25" t="str">
        <f t="shared" si="15"/>
        <v/>
      </c>
      <c r="L951" s="85" t="str">
        <f>IF(C951="no",VLOOKUP(B951,Lists!$R$4:$Z$17,9, FALSE),"Please enter details here")</f>
        <v>Please enter details here</v>
      </c>
      <c r="M951" s="36" t="str">
        <f>IF(ISERROR(VLOOKUP($E951,Lists!$T$4:$Y$44,5,FALSE)),"",VLOOKUP($E951,Lists!$T$4:$Y$44,5,FALSE))</f>
        <v/>
      </c>
      <c r="N951" s="36" t="str">
        <f>IF(ISERROR(VLOOKUP($E951,Lists!$T$4:$Y$44,6,FALSE)),"",VLOOKUP($E951,Lists!$T$4:$Y$44,6,FALSE))</f>
        <v/>
      </c>
    </row>
    <row r="952" spans="1:14" x14ac:dyDescent="0.25">
      <c r="A952" s="12"/>
      <c r="B952" s="18" t="s">
        <v>784</v>
      </c>
      <c r="C952" s="36" t="s">
        <v>1071</v>
      </c>
      <c r="D952" s="14" t="str">
        <f>IF(ISERROR(VLOOKUP($B952,Lists!$R$4:$S$16,2,FALSE)),"",VLOOKUP($B952,Lists!$R$4:$S$16,2,FALSE))</f>
        <v/>
      </c>
      <c r="E952" s="14" t="s">
        <v>805</v>
      </c>
      <c r="F952" s="14" t="s">
        <v>999</v>
      </c>
      <c r="G952" s="25"/>
      <c r="H952" s="25" t="s">
        <v>1117</v>
      </c>
      <c r="I952" s="92" t="str">
        <f>IF(ISERROR(VLOOKUP($B952&amp;" "&amp;$J952,Lists!$AB$4:$AC$16,2,FALSE)),"",VLOOKUP($B952&amp;" "&amp;$J952,Lists!$AB$4:$AC$16,2,FALSE))</f>
        <v/>
      </c>
      <c r="J952" s="25" t="str">
        <f>IF(ISERROR(VLOOKUP($H952,Lists!$L$4:$M$7,2,FALSE)),"",VLOOKUP($H952,Lists!$L$4:$M$7,2,FALSE))</f>
        <v/>
      </c>
      <c r="K952" s="25" t="str">
        <f t="shared" si="15"/>
        <v/>
      </c>
      <c r="L952" s="85" t="str">
        <f>IF(C952="no",VLOOKUP(B952,Lists!$R$4:$Z$17,9, FALSE),"Please enter details here")</f>
        <v>Please enter details here</v>
      </c>
      <c r="M952" s="36" t="str">
        <f>IF(ISERROR(VLOOKUP($E952,Lists!$T$4:$Y$44,5,FALSE)),"",VLOOKUP($E952,Lists!$T$4:$Y$44,5,FALSE))</f>
        <v/>
      </c>
      <c r="N952" s="36" t="str">
        <f>IF(ISERROR(VLOOKUP($E952,Lists!$T$4:$Y$44,6,FALSE)),"",VLOOKUP($E952,Lists!$T$4:$Y$44,6,FALSE))</f>
        <v/>
      </c>
    </row>
    <row r="953" spans="1:14" x14ac:dyDescent="0.25">
      <c r="A953" s="12"/>
      <c r="B953" s="18" t="s">
        <v>784</v>
      </c>
      <c r="C953" s="36" t="s">
        <v>1071</v>
      </c>
      <c r="D953" s="14" t="str">
        <f>IF(ISERROR(VLOOKUP($B953,Lists!$R$4:$S$16,2,FALSE)),"",VLOOKUP($B953,Lists!$R$4:$S$16,2,FALSE))</f>
        <v/>
      </c>
      <c r="E953" s="14" t="s">
        <v>805</v>
      </c>
      <c r="F953" s="14" t="s">
        <v>999</v>
      </c>
      <c r="G953" s="25"/>
      <c r="H953" s="25" t="s">
        <v>1117</v>
      </c>
      <c r="I953" s="92" t="str">
        <f>IF(ISERROR(VLOOKUP($B953&amp;" "&amp;$J953,Lists!$AB$4:$AC$16,2,FALSE)),"",VLOOKUP($B953&amp;" "&amp;$J953,Lists!$AB$4:$AC$16,2,FALSE))</f>
        <v/>
      </c>
      <c r="J953" s="25" t="str">
        <f>IF(ISERROR(VLOOKUP($H953,Lists!$L$4:$M$7,2,FALSE)),"",VLOOKUP($H953,Lists!$L$4:$M$7,2,FALSE))</f>
        <v/>
      </c>
      <c r="K953" s="25" t="str">
        <f t="shared" si="15"/>
        <v/>
      </c>
      <c r="L953" s="85" t="str">
        <f>IF(C953="no",VLOOKUP(B953,Lists!$R$4:$Z$17,9, FALSE),"Please enter details here")</f>
        <v>Please enter details here</v>
      </c>
      <c r="M953" s="36" t="str">
        <f>IF(ISERROR(VLOOKUP($E953,Lists!$T$4:$Y$44,5,FALSE)),"",VLOOKUP($E953,Lists!$T$4:$Y$44,5,FALSE))</f>
        <v/>
      </c>
      <c r="N953" s="36" t="str">
        <f>IF(ISERROR(VLOOKUP($E953,Lists!$T$4:$Y$44,6,FALSE)),"",VLOOKUP($E953,Lists!$T$4:$Y$44,6,FALSE))</f>
        <v/>
      </c>
    </row>
    <row r="954" spans="1:14" x14ac:dyDescent="0.25">
      <c r="A954" s="12"/>
      <c r="B954" s="18" t="s">
        <v>784</v>
      </c>
      <c r="C954" s="36" t="s">
        <v>1071</v>
      </c>
      <c r="D954" s="14" t="str">
        <f>IF(ISERROR(VLOOKUP($B954,Lists!$R$4:$S$16,2,FALSE)),"",VLOOKUP($B954,Lists!$R$4:$S$16,2,FALSE))</f>
        <v/>
      </c>
      <c r="E954" s="14" t="s">
        <v>805</v>
      </c>
      <c r="F954" s="14" t="s">
        <v>999</v>
      </c>
      <c r="G954" s="25"/>
      <c r="H954" s="25" t="s">
        <v>1117</v>
      </c>
      <c r="I954" s="92" t="str">
        <f>IF(ISERROR(VLOOKUP($B954&amp;" "&amp;$J954,Lists!$AB$4:$AC$16,2,FALSE)),"",VLOOKUP($B954&amp;" "&amp;$J954,Lists!$AB$4:$AC$16,2,FALSE))</f>
        <v/>
      </c>
      <c r="J954" s="25" t="str">
        <f>IF(ISERROR(VLOOKUP($H954,Lists!$L$4:$M$7,2,FALSE)),"",VLOOKUP($H954,Lists!$L$4:$M$7,2,FALSE))</f>
        <v/>
      </c>
      <c r="K954" s="25" t="str">
        <f t="shared" si="15"/>
        <v/>
      </c>
      <c r="L954" s="85" t="str">
        <f>IF(C954="no",VLOOKUP(B954,Lists!$R$4:$Z$17,9, FALSE),"Please enter details here")</f>
        <v>Please enter details here</v>
      </c>
      <c r="M954" s="36" t="str">
        <f>IF(ISERROR(VLOOKUP($E954,Lists!$T$4:$Y$44,5,FALSE)),"",VLOOKUP($E954,Lists!$T$4:$Y$44,5,FALSE))</f>
        <v/>
      </c>
      <c r="N954" s="36" t="str">
        <f>IF(ISERROR(VLOOKUP($E954,Lists!$T$4:$Y$44,6,FALSE)),"",VLOOKUP($E954,Lists!$T$4:$Y$44,6,FALSE))</f>
        <v/>
      </c>
    </row>
    <row r="955" spans="1:14" x14ac:dyDescent="0.25">
      <c r="A955" s="12"/>
      <c r="B955" s="18" t="s">
        <v>784</v>
      </c>
      <c r="C955" s="36" t="s">
        <v>1071</v>
      </c>
      <c r="D955" s="14" t="str">
        <f>IF(ISERROR(VLOOKUP($B955,Lists!$R$4:$S$16,2,FALSE)),"",VLOOKUP($B955,Lists!$R$4:$S$16,2,FALSE))</f>
        <v/>
      </c>
      <c r="E955" s="14" t="s">
        <v>805</v>
      </c>
      <c r="F955" s="14" t="s">
        <v>999</v>
      </c>
      <c r="G955" s="25"/>
      <c r="H955" s="25" t="s">
        <v>1117</v>
      </c>
      <c r="I955" s="92" t="str">
        <f>IF(ISERROR(VLOOKUP($B955&amp;" "&amp;$J955,Lists!$AB$4:$AC$16,2,FALSE)),"",VLOOKUP($B955&amp;" "&amp;$J955,Lists!$AB$4:$AC$16,2,FALSE))</f>
        <v/>
      </c>
      <c r="J955" s="25" t="str">
        <f>IF(ISERROR(VLOOKUP($H955,Lists!$L$4:$M$7,2,FALSE)),"",VLOOKUP($H955,Lists!$L$4:$M$7,2,FALSE))</f>
        <v/>
      </c>
      <c r="K955" s="25" t="str">
        <f t="shared" si="15"/>
        <v/>
      </c>
      <c r="L955" s="85" t="str">
        <f>IF(C955="no",VLOOKUP(B955,Lists!$R$4:$Z$17,9, FALSE),"Please enter details here")</f>
        <v>Please enter details here</v>
      </c>
      <c r="M955" s="36" t="str">
        <f>IF(ISERROR(VLOOKUP($E955,Lists!$T$4:$Y$44,5,FALSE)),"",VLOOKUP($E955,Lists!$T$4:$Y$44,5,FALSE))</f>
        <v/>
      </c>
      <c r="N955" s="36" t="str">
        <f>IF(ISERROR(VLOOKUP($E955,Lists!$T$4:$Y$44,6,FALSE)),"",VLOOKUP($E955,Lists!$T$4:$Y$44,6,FALSE))</f>
        <v/>
      </c>
    </row>
    <row r="956" spans="1:14" x14ac:dyDescent="0.25">
      <c r="A956" s="12"/>
      <c r="B956" s="18" t="s">
        <v>784</v>
      </c>
      <c r="C956" s="36" t="s">
        <v>1071</v>
      </c>
      <c r="D956" s="14" t="str">
        <f>IF(ISERROR(VLOOKUP($B956,Lists!$R$4:$S$16,2,FALSE)),"",VLOOKUP($B956,Lists!$R$4:$S$16,2,FALSE))</f>
        <v/>
      </c>
      <c r="E956" s="14" t="s">
        <v>805</v>
      </c>
      <c r="F956" s="14" t="s">
        <v>999</v>
      </c>
      <c r="G956" s="25"/>
      <c r="H956" s="25" t="s">
        <v>1117</v>
      </c>
      <c r="I956" s="92" t="str">
        <f>IF(ISERROR(VLOOKUP($B956&amp;" "&amp;$J956,Lists!$AB$4:$AC$16,2,FALSE)),"",VLOOKUP($B956&amp;" "&amp;$J956,Lists!$AB$4:$AC$16,2,FALSE))</f>
        <v/>
      </c>
      <c r="J956" s="25" t="str">
        <f>IF(ISERROR(VLOOKUP($H956,Lists!$L$4:$M$7,2,FALSE)),"",VLOOKUP($H956,Lists!$L$4:$M$7,2,FALSE))</f>
        <v/>
      </c>
      <c r="K956" s="25" t="str">
        <f t="shared" si="15"/>
        <v/>
      </c>
      <c r="L956" s="85" t="str">
        <f>IF(C956="no",VLOOKUP(B956,Lists!$R$4:$Z$17,9, FALSE),"Please enter details here")</f>
        <v>Please enter details here</v>
      </c>
      <c r="M956" s="36" t="str">
        <f>IF(ISERROR(VLOOKUP($E956,Lists!$T$4:$Y$44,5,FALSE)),"",VLOOKUP($E956,Lists!$T$4:$Y$44,5,FALSE))</f>
        <v/>
      </c>
      <c r="N956" s="36" t="str">
        <f>IF(ISERROR(VLOOKUP($E956,Lists!$T$4:$Y$44,6,FALSE)),"",VLOOKUP($E956,Lists!$T$4:$Y$44,6,FALSE))</f>
        <v/>
      </c>
    </row>
    <row r="957" spans="1:14" x14ac:dyDescent="0.25">
      <c r="A957" s="12"/>
      <c r="B957" s="18" t="s">
        <v>784</v>
      </c>
      <c r="C957" s="36" t="s">
        <v>1071</v>
      </c>
      <c r="D957" s="14" t="str">
        <f>IF(ISERROR(VLOOKUP($B957,Lists!$R$4:$S$16,2,FALSE)),"",VLOOKUP($B957,Lists!$R$4:$S$16,2,FALSE))</f>
        <v/>
      </c>
      <c r="E957" s="14" t="s">
        <v>805</v>
      </c>
      <c r="F957" s="14" t="s">
        <v>999</v>
      </c>
      <c r="G957" s="25"/>
      <c r="H957" s="25" t="s">
        <v>1117</v>
      </c>
      <c r="I957" s="92" t="str">
        <f>IF(ISERROR(VLOOKUP($B957&amp;" "&amp;$J957,Lists!$AB$4:$AC$16,2,FALSE)),"",VLOOKUP($B957&amp;" "&amp;$J957,Lists!$AB$4:$AC$16,2,FALSE))</f>
        <v/>
      </c>
      <c r="J957" s="25" t="str">
        <f>IF(ISERROR(VLOOKUP($H957,Lists!$L$4:$M$7,2,FALSE)),"",VLOOKUP($H957,Lists!$L$4:$M$7,2,FALSE))</f>
        <v/>
      </c>
      <c r="K957" s="25" t="str">
        <f t="shared" si="15"/>
        <v/>
      </c>
      <c r="L957" s="85" t="str">
        <f>IF(C957="no",VLOOKUP(B957,Lists!$R$4:$Z$17,9, FALSE),"Please enter details here")</f>
        <v>Please enter details here</v>
      </c>
      <c r="M957" s="36" t="str">
        <f>IF(ISERROR(VLOOKUP($E957,Lists!$T$4:$Y$44,5,FALSE)),"",VLOOKUP($E957,Lists!$T$4:$Y$44,5,FALSE))</f>
        <v/>
      </c>
      <c r="N957" s="36" t="str">
        <f>IF(ISERROR(VLOOKUP($E957,Lists!$T$4:$Y$44,6,FALSE)),"",VLOOKUP($E957,Lists!$T$4:$Y$44,6,FALSE))</f>
        <v/>
      </c>
    </row>
    <row r="958" spans="1:14" x14ac:dyDescent="0.25">
      <c r="A958" s="12"/>
      <c r="B958" s="18" t="s">
        <v>784</v>
      </c>
      <c r="C958" s="36" t="s">
        <v>1071</v>
      </c>
      <c r="D958" s="14" t="str">
        <f>IF(ISERROR(VLOOKUP($B958,Lists!$R$4:$S$16,2,FALSE)),"",VLOOKUP($B958,Lists!$R$4:$S$16,2,FALSE))</f>
        <v/>
      </c>
      <c r="E958" s="14" t="s">
        <v>805</v>
      </c>
      <c r="F958" s="14" t="s">
        <v>999</v>
      </c>
      <c r="G958" s="25"/>
      <c r="H958" s="25" t="s">
        <v>1117</v>
      </c>
      <c r="I958" s="92" t="str">
        <f>IF(ISERROR(VLOOKUP($B958&amp;" "&amp;$J958,Lists!$AB$4:$AC$16,2,FALSE)),"",VLOOKUP($B958&amp;" "&amp;$J958,Lists!$AB$4:$AC$16,2,FALSE))</f>
        <v/>
      </c>
      <c r="J958" s="25" t="str">
        <f>IF(ISERROR(VLOOKUP($H958,Lists!$L$4:$M$7,2,FALSE)),"",VLOOKUP($H958,Lists!$L$4:$M$7,2,FALSE))</f>
        <v/>
      </c>
      <c r="K958" s="25" t="str">
        <f t="shared" si="15"/>
        <v/>
      </c>
      <c r="L958" s="85" t="str">
        <f>IF(C958="no",VLOOKUP(B958,Lists!$R$4:$Z$17,9, FALSE),"Please enter details here")</f>
        <v>Please enter details here</v>
      </c>
      <c r="M958" s="36" t="str">
        <f>IF(ISERROR(VLOOKUP($E958,Lists!$T$4:$Y$44,5,FALSE)),"",VLOOKUP($E958,Lists!$T$4:$Y$44,5,FALSE))</f>
        <v/>
      </c>
      <c r="N958" s="36" t="str">
        <f>IF(ISERROR(VLOOKUP($E958,Lists!$T$4:$Y$44,6,FALSE)),"",VLOOKUP($E958,Lists!$T$4:$Y$44,6,FALSE))</f>
        <v/>
      </c>
    </row>
    <row r="959" spans="1:14" x14ac:dyDescent="0.25">
      <c r="A959" s="12"/>
      <c r="B959" s="18" t="s">
        <v>784</v>
      </c>
      <c r="C959" s="36" t="s">
        <v>1071</v>
      </c>
      <c r="D959" s="14" t="str">
        <f>IF(ISERROR(VLOOKUP($B959,Lists!$R$4:$S$16,2,FALSE)),"",VLOOKUP($B959,Lists!$R$4:$S$16,2,FALSE))</f>
        <v/>
      </c>
      <c r="E959" s="14" t="s">
        <v>805</v>
      </c>
      <c r="F959" s="14" t="s">
        <v>999</v>
      </c>
      <c r="G959" s="25"/>
      <c r="H959" s="25" t="s">
        <v>1117</v>
      </c>
      <c r="I959" s="92" t="str">
        <f>IF(ISERROR(VLOOKUP($B959&amp;" "&amp;$J959,Lists!$AB$4:$AC$16,2,FALSE)),"",VLOOKUP($B959&amp;" "&amp;$J959,Lists!$AB$4:$AC$16,2,FALSE))</f>
        <v/>
      </c>
      <c r="J959" s="25" t="str">
        <f>IF(ISERROR(VLOOKUP($H959,Lists!$L$4:$M$7,2,FALSE)),"",VLOOKUP($H959,Lists!$L$4:$M$7,2,FALSE))</f>
        <v/>
      </c>
      <c r="K959" s="25" t="str">
        <f t="shared" si="15"/>
        <v/>
      </c>
      <c r="L959" s="85" t="str">
        <f>IF(C959="no",VLOOKUP(B959,Lists!$R$4:$Z$17,9, FALSE),"Please enter details here")</f>
        <v>Please enter details here</v>
      </c>
      <c r="M959" s="36" t="str">
        <f>IF(ISERROR(VLOOKUP($E959,Lists!$T$4:$Y$44,5,FALSE)),"",VLOOKUP($E959,Lists!$T$4:$Y$44,5,FALSE))</f>
        <v/>
      </c>
      <c r="N959" s="36" t="str">
        <f>IF(ISERROR(VLOOKUP($E959,Lists!$T$4:$Y$44,6,FALSE)),"",VLOOKUP($E959,Lists!$T$4:$Y$44,6,FALSE))</f>
        <v/>
      </c>
    </row>
    <row r="960" spans="1:14" x14ac:dyDescent="0.25">
      <c r="A960" s="12"/>
      <c r="B960" s="18" t="s">
        <v>784</v>
      </c>
      <c r="C960" s="36" t="s">
        <v>1071</v>
      </c>
      <c r="D960" s="14" t="str">
        <f>IF(ISERROR(VLOOKUP($B960,Lists!$R$4:$S$16,2,FALSE)),"",VLOOKUP($B960,Lists!$R$4:$S$16,2,FALSE))</f>
        <v/>
      </c>
      <c r="E960" s="14" t="s">
        <v>805</v>
      </c>
      <c r="F960" s="14" t="s">
        <v>999</v>
      </c>
      <c r="G960" s="25"/>
      <c r="H960" s="25" t="s">
        <v>1117</v>
      </c>
      <c r="I960" s="92" t="str">
        <f>IF(ISERROR(VLOOKUP($B960&amp;" "&amp;$J960,Lists!$AB$4:$AC$16,2,FALSE)),"",VLOOKUP($B960&amp;" "&amp;$J960,Lists!$AB$4:$AC$16,2,FALSE))</f>
        <v/>
      </c>
      <c r="J960" s="25" t="str">
        <f>IF(ISERROR(VLOOKUP($H960,Lists!$L$4:$M$7,2,FALSE)),"",VLOOKUP($H960,Lists!$L$4:$M$7,2,FALSE))</f>
        <v/>
      </c>
      <c r="K960" s="25" t="str">
        <f t="shared" si="15"/>
        <v/>
      </c>
      <c r="L960" s="85" t="str">
        <f>IF(C960="no",VLOOKUP(B960,Lists!$R$4:$Z$17,9, FALSE),"Please enter details here")</f>
        <v>Please enter details here</v>
      </c>
      <c r="M960" s="36" t="str">
        <f>IF(ISERROR(VLOOKUP($E960,Lists!$T$4:$Y$44,5,FALSE)),"",VLOOKUP($E960,Lists!$T$4:$Y$44,5,FALSE))</f>
        <v/>
      </c>
      <c r="N960" s="36" t="str">
        <f>IF(ISERROR(VLOOKUP($E960,Lists!$T$4:$Y$44,6,FALSE)),"",VLOOKUP($E960,Lists!$T$4:$Y$44,6,FALSE))</f>
        <v/>
      </c>
    </row>
    <row r="961" spans="1:14" x14ac:dyDescent="0.25">
      <c r="A961" s="12"/>
      <c r="B961" s="18" t="s">
        <v>784</v>
      </c>
      <c r="C961" s="36" t="s">
        <v>1071</v>
      </c>
      <c r="D961" s="14" t="str">
        <f>IF(ISERROR(VLOOKUP($B961,Lists!$R$4:$S$16,2,FALSE)),"",VLOOKUP($B961,Lists!$R$4:$S$16,2,FALSE))</f>
        <v/>
      </c>
      <c r="E961" s="14" t="s">
        <v>805</v>
      </c>
      <c r="F961" s="14" t="s">
        <v>999</v>
      </c>
      <c r="G961" s="25"/>
      <c r="H961" s="25" t="s">
        <v>1117</v>
      </c>
      <c r="I961" s="92" t="str">
        <f>IF(ISERROR(VLOOKUP($B961&amp;" "&amp;$J961,Lists!$AB$4:$AC$16,2,FALSE)),"",VLOOKUP($B961&amp;" "&amp;$J961,Lists!$AB$4:$AC$16,2,FALSE))</f>
        <v/>
      </c>
      <c r="J961" s="25" t="str">
        <f>IF(ISERROR(VLOOKUP($H961,Lists!$L$4:$M$7,2,FALSE)),"",VLOOKUP($H961,Lists!$L$4:$M$7,2,FALSE))</f>
        <v/>
      </c>
      <c r="K961" s="25" t="str">
        <f t="shared" si="15"/>
        <v/>
      </c>
      <c r="L961" s="85" t="str">
        <f>IF(C961="no",VLOOKUP(B961,Lists!$R$4:$Z$17,9, FALSE),"Please enter details here")</f>
        <v>Please enter details here</v>
      </c>
      <c r="M961" s="36" t="str">
        <f>IF(ISERROR(VLOOKUP($E961,Lists!$T$4:$Y$44,5,FALSE)),"",VLOOKUP($E961,Lists!$T$4:$Y$44,5,FALSE))</f>
        <v/>
      </c>
      <c r="N961" s="36" t="str">
        <f>IF(ISERROR(VLOOKUP($E961,Lists!$T$4:$Y$44,6,FALSE)),"",VLOOKUP($E961,Lists!$T$4:$Y$44,6,FALSE))</f>
        <v/>
      </c>
    </row>
    <row r="962" spans="1:14" x14ac:dyDescent="0.25">
      <c r="A962" s="12"/>
      <c r="B962" s="18" t="s">
        <v>784</v>
      </c>
      <c r="C962" s="36" t="s">
        <v>1071</v>
      </c>
      <c r="D962" s="14" t="str">
        <f>IF(ISERROR(VLOOKUP($B962,Lists!$R$4:$S$16,2,FALSE)),"",VLOOKUP($B962,Lists!$R$4:$S$16,2,FALSE))</f>
        <v/>
      </c>
      <c r="E962" s="14" t="s">
        <v>805</v>
      </c>
      <c r="F962" s="14" t="s">
        <v>999</v>
      </c>
      <c r="G962" s="25"/>
      <c r="H962" s="25" t="s">
        <v>1117</v>
      </c>
      <c r="I962" s="92" t="str">
        <f>IF(ISERROR(VLOOKUP($B962&amp;" "&amp;$J962,Lists!$AB$4:$AC$16,2,FALSE)),"",VLOOKUP($B962&amp;" "&amp;$J962,Lists!$AB$4:$AC$16,2,FALSE))</f>
        <v/>
      </c>
      <c r="J962" s="25" t="str">
        <f>IF(ISERROR(VLOOKUP($H962,Lists!$L$4:$M$7,2,FALSE)),"",VLOOKUP($H962,Lists!$L$4:$M$7,2,FALSE))</f>
        <v/>
      </c>
      <c r="K962" s="25" t="str">
        <f t="shared" si="15"/>
        <v/>
      </c>
      <c r="L962" s="85" t="str">
        <f>IF(C962="no",VLOOKUP(B962,Lists!$R$4:$Z$17,9, FALSE),"Please enter details here")</f>
        <v>Please enter details here</v>
      </c>
      <c r="M962" s="36" t="str">
        <f>IF(ISERROR(VLOOKUP($E962,Lists!$T$4:$Y$44,5,FALSE)),"",VLOOKUP($E962,Lists!$T$4:$Y$44,5,FALSE))</f>
        <v/>
      </c>
      <c r="N962" s="36" t="str">
        <f>IF(ISERROR(VLOOKUP($E962,Lists!$T$4:$Y$44,6,FALSE)),"",VLOOKUP($E962,Lists!$T$4:$Y$44,6,FALSE))</f>
        <v/>
      </c>
    </row>
    <row r="963" spans="1:14" x14ac:dyDescent="0.25">
      <c r="A963" s="12"/>
      <c r="B963" s="18" t="s">
        <v>784</v>
      </c>
      <c r="C963" s="36" t="s">
        <v>1071</v>
      </c>
      <c r="D963" s="14" t="str">
        <f>IF(ISERROR(VLOOKUP($B963,Lists!$R$4:$S$16,2,FALSE)),"",VLOOKUP($B963,Lists!$R$4:$S$16,2,FALSE))</f>
        <v/>
      </c>
      <c r="E963" s="14" t="s">
        <v>805</v>
      </c>
      <c r="F963" s="14" t="s">
        <v>999</v>
      </c>
      <c r="G963" s="25"/>
      <c r="H963" s="25" t="s">
        <v>1117</v>
      </c>
      <c r="I963" s="92" t="str">
        <f>IF(ISERROR(VLOOKUP($B963&amp;" "&amp;$J963,Lists!$AB$4:$AC$16,2,FALSE)),"",VLOOKUP($B963&amp;" "&amp;$J963,Lists!$AB$4:$AC$16,2,FALSE))</f>
        <v/>
      </c>
      <c r="J963" s="25" t="str">
        <f>IF(ISERROR(VLOOKUP($H963,Lists!$L$4:$M$7,2,FALSE)),"",VLOOKUP($H963,Lists!$L$4:$M$7,2,FALSE))</f>
        <v/>
      </c>
      <c r="K963" s="25" t="str">
        <f t="shared" si="15"/>
        <v/>
      </c>
      <c r="L963" s="85" t="str">
        <f>IF(C963="no",VLOOKUP(B963,Lists!$R$4:$Z$17,9, FALSE),"Please enter details here")</f>
        <v>Please enter details here</v>
      </c>
      <c r="M963" s="36" t="str">
        <f>IF(ISERROR(VLOOKUP($E963,Lists!$T$4:$Y$44,5,FALSE)),"",VLOOKUP($E963,Lists!$T$4:$Y$44,5,FALSE))</f>
        <v/>
      </c>
      <c r="N963" s="36" t="str">
        <f>IF(ISERROR(VLOOKUP($E963,Lists!$T$4:$Y$44,6,FALSE)),"",VLOOKUP($E963,Lists!$T$4:$Y$44,6,FALSE))</f>
        <v/>
      </c>
    </row>
    <row r="964" spans="1:14" x14ac:dyDescent="0.25">
      <c r="A964" s="12"/>
      <c r="B964" s="18" t="s">
        <v>784</v>
      </c>
      <c r="C964" s="36" t="s">
        <v>1071</v>
      </c>
      <c r="D964" s="14" t="str">
        <f>IF(ISERROR(VLOOKUP($B964,Lists!$R$4:$S$16,2,FALSE)),"",VLOOKUP($B964,Lists!$R$4:$S$16,2,FALSE))</f>
        <v/>
      </c>
      <c r="E964" s="14" t="s">
        <v>805</v>
      </c>
      <c r="F964" s="14" t="s">
        <v>999</v>
      </c>
      <c r="G964" s="25"/>
      <c r="H964" s="25" t="s">
        <v>1117</v>
      </c>
      <c r="I964" s="92" t="str">
        <f>IF(ISERROR(VLOOKUP($B964&amp;" "&amp;$J964,Lists!$AB$4:$AC$16,2,FALSE)),"",VLOOKUP($B964&amp;" "&amp;$J964,Lists!$AB$4:$AC$16,2,FALSE))</f>
        <v/>
      </c>
      <c r="J964" s="25" t="str">
        <f>IF(ISERROR(VLOOKUP($H964,Lists!$L$4:$M$7,2,FALSE)),"",VLOOKUP($H964,Lists!$L$4:$M$7,2,FALSE))</f>
        <v/>
      </c>
      <c r="K964" s="25" t="str">
        <f t="shared" si="15"/>
        <v/>
      </c>
      <c r="L964" s="85" t="str">
        <f>IF(C964="no",VLOOKUP(B964,Lists!$R$4:$Z$17,9, FALSE),"Please enter details here")</f>
        <v>Please enter details here</v>
      </c>
      <c r="M964" s="36" t="str">
        <f>IF(ISERROR(VLOOKUP($E964,Lists!$T$4:$Y$44,5,FALSE)),"",VLOOKUP($E964,Lists!$T$4:$Y$44,5,FALSE))</f>
        <v/>
      </c>
      <c r="N964" s="36" t="str">
        <f>IF(ISERROR(VLOOKUP($E964,Lists!$T$4:$Y$44,6,FALSE)),"",VLOOKUP($E964,Lists!$T$4:$Y$44,6,FALSE))</f>
        <v/>
      </c>
    </row>
    <row r="965" spans="1:14" x14ac:dyDescent="0.25">
      <c r="A965" s="12"/>
      <c r="B965" s="18" t="s">
        <v>784</v>
      </c>
      <c r="C965" s="36" t="s">
        <v>1071</v>
      </c>
      <c r="D965" s="14" t="str">
        <f>IF(ISERROR(VLOOKUP($B965,Lists!$R$4:$S$16,2,FALSE)),"",VLOOKUP($B965,Lists!$R$4:$S$16,2,FALSE))</f>
        <v/>
      </c>
      <c r="E965" s="14" t="s">
        <v>805</v>
      </c>
      <c r="F965" s="14" t="s">
        <v>999</v>
      </c>
      <c r="G965" s="25"/>
      <c r="H965" s="25" t="s">
        <v>1117</v>
      </c>
      <c r="I965" s="92" t="str">
        <f>IF(ISERROR(VLOOKUP($B965&amp;" "&amp;$J965,Lists!$AB$4:$AC$16,2,FALSE)),"",VLOOKUP($B965&amp;" "&amp;$J965,Lists!$AB$4:$AC$16,2,FALSE))</f>
        <v/>
      </c>
      <c r="J965" s="25" t="str">
        <f>IF(ISERROR(VLOOKUP($H965,Lists!$L$4:$M$7,2,FALSE)),"",VLOOKUP($H965,Lists!$L$4:$M$7,2,FALSE))</f>
        <v/>
      </c>
      <c r="K965" s="25" t="str">
        <f t="shared" si="15"/>
        <v/>
      </c>
      <c r="L965" s="85" t="str">
        <f>IF(C965="no",VLOOKUP(B965,Lists!$R$4:$Z$17,9, FALSE),"Please enter details here")</f>
        <v>Please enter details here</v>
      </c>
      <c r="M965" s="36" t="str">
        <f>IF(ISERROR(VLOOKUP($E965,Lists!$T$4:$Y$44,5,FALSE)),"",VLOOKUP($E965,Lists!$T$4:$Y$44,5,FALSE))</f>
        <v/>
      </c>
      <c r="N965" s="36" t="str">
        <f>IF(ISERROR(VLOOKUP($E965,Lists!$T$4:$Y$44,6,FALSE)),"",VLOOKUP($E965,Lists!$T$4:$Y$44,6,FALSE))</f>
        <v/>
      </c>
    </row>
    <row r="966" spans="1:14" x14ac:dyDescent="0.25">
      <c r="A966" s="12"/>
      <c r="B966" s="18" t="s">
        <v>784</v>
      </c>
      <c r="C966" s="36" t="s">
        <v>1071</v>
      </c>
      <c r="D966" s="14" t="str">
        <f>IF(ISERROR(VLOOKUP($B966,Lists!$R$4:$S$16,2,FALSE)),"",VLOOKUP($B966,Lists!$R$4:$S$16,2,FALSE))</f>
        <v/>
      </c>
      <c r="E966" s="14" t="s">
        <v>805</v>
      </c>
      <c r="F966" s="14" t="s">
        <v>999</v>
      </c>
      <c r="G966" s="25"/>
      <c r="H966" s="25" t="s">
        <v>1117</v>
      </c>
      <c r="I966" s="92" t="str">
        <f>IF(ISERROR(VLOOKUP($B966&amp;" "&amp;$J966,Lists!$AB$4:$AC$16,2,FALSE)),"",VLOOKUP($B966&amp;" "&amp;$J966,Lists!$AB$4:$AC$16,2,FALSE))</f>
        <v/>
      </c>
      <c r="J966" s="25" t="str">
        <f>IF(ISERROR(VLOOKUP($H966,Lists!$L$4:$M$7,2,FALSE)),"",VLOOKUP($H966,Lists!$L$4:$M$7,2,FALSE))</f>
        <v/>
      </c>
      <c r="K966" s="25" t="str">
        <f t="shared" si="15"/>
        <v/>
      </c>
      <c r="L966" s="85" t="str">
        <f>IF(C966="no",VLOOKUP(B966,Lists!$R$4:$Z$17,9, FALSE),"Please enter details here")</f>
        <v>Please enter details here</v>
      </c>
      <c r="M966" s="36" t="str">
        <f>IF(ISERROR(VLOOKUP($E966,Lists!$T$4:$Y$44,5,FALSE)),"",VLOOKUP($E966,Lists!$T$4:$Y$44,5,FALSE))</f>
        <v/>
      </c>
      <c r="N966" s="36" t="str">
        <f>IF(ISERROR(VLOOKUP($E966,Lists!$T$4:$Y$44,6,FALSE)),"",VLOOKUP($E966,Lists!$T$4:$Y$44,6,FALSE))</f>
        <v/>
      </c>
    </row>
    <row r="967" spans="1:14" x14ac:dyDescent="0.25">
      <c r="A967" s="12"/>
      <c r="B967" s="18" t="s">
        <v>784</v>
      </c>
      <c r="C967" s="36" t="s">
        <v>1071</v>
      </c>
      <c r="D967" s="14" t="str">
        <f>IF(ISERROR(VLOOKUP($B967,Lists!$R$4:$S$16,2,FALSE)),"",VLOOKUP($B967,Lists!$R$4:$S$16,2,FALSE))</f>
        <v/>
      </c>
      <c r="E967" s="14" t="s">
        <v>805</v>
      </c>
      <c r="F967" s="14" t="s">
        <v>999</v>
      </c>
      <c r="G967" s="25"/>
      <c r="H967" s="25" t="s">
        <v>1117</v>
      </c>
      <c r="I967" s="92" t="str">
        <f>IF(ISERROR(VLOOKUP($B967&amp;" "&amp;$J967,Lists!$AB$4:$AC$16,2,FALSE)),"",VLOOKUP($B967&amp;" "&amp;$J967,Lists!$AB$4:$AC$16,2,FALSE))</f>
        <v/>
      </c>
      <c r="J967" s="25" t="str">
        <f>IF(ISERROR(VLOOKUP($H967,Lists!$L$4:$M$7,2,FALSE)),"",VLOOKUP($H967,Lists!$L$4:$M$7,2,FALSE))</f>
        <v/>
      </c>
      <c r="K967" s="25" t="str">
        <f t="shared" si="15"/>
        <v/>
      </c>
      <c r="L967" s="85" t="str">
        <f>IF(C967="no",VLOOKUP(B967,Lists!$R$4:$Z$17,9, FALSE),"Please enter details here")</f>
        <v>Please enter details here</v>
      </c>
      <c r="M967" s="36" t="str">
        <f>IF(ISERROR(VLOOKUP($E967,Lists!$T$4:$Y$44,5,FALSE)),"",VLOOKUP($E967,Lists!$T$4:$Y$44,5,FALSE))</f>
        <v/>
      </c>
      <c r="N967" s="36" t="str">
        <f>IF(ISERROR(VLOOKUP($E967,Lists!$T$4:$Y$44,6,FALSE)),"",VLOOKUP($E967,Lists!$T$4:$Y$44,6,FALSE))</f>
        <v/>
      </c>
    </row>
    <row r="968" spans="1:14" x14ac:dyDescent="0.25">
      <c r="A968" s="12"/>
      <c r="B968" s="18" t="s">
        <v>784</v>
      </c>
      <c r="C968" s="36" t="s">
        <v>1071</v>
      </c>
      <c r="D968" s="14" t="str">
        <f>IF(ISERROR(VLOOKUP($B968,Lists!$R$4:$S$16,2,FALSE)),"",VLOOKUP($B968,Lists!$R$4:$S$16,2,FALSE))</f>
        <v/>
      </c>
      <c r="E968" s="14" t="s">
        <v>805</v>
      </c>
      <c r="F968" s="14" t="s">
        <v>999</v>
      </c>
      <c r="G968" s="25"/>
      <c r="H968" s="25" t="s">
        <v>1117</v>
      </c>
      <c r="I968" s="92" t="str">
        <f>IF(ISERROR(VLOOKUP($B968&amp;" "&amp;$J968,Lists!$AB$4:$AC$16,2,FALSE)),"",VLOOKUP($B968&amp;" "&amp;$J968,Lists!$AB$4:$AC$16,2,FALSE))</f>
        <v/>
      </c>
      <c r="J968" s="25" t="str">
        <f>IF(ISERROR(VLOOKUP($H968,Lists!$L$4:$M$7,2,FALSE)),"",VLOOKUP($H968,Lists!$L$4:$M$7,2,FALSE))</f>
        <v/>
      </c>
      <c r="K968" s="25" t="str">
        <f t="shared" ref="K968:K1000" si="16">IF(ISERROR(G968*I968),"",G968*I968)</f>
        <v/>
      </c>
      <c r="L968" s="85" t="str">
        <f>IF(C968="no",VLOOKUP(B968,Lists!$R$4:$Z$17,9, FALSE),"Please enter details here")</f>
        <v>Please enter details here</v>
      </c>
      <c r="M968" s="36" t="str">
        <f>IF(ISERROR(VLOOKUP($E968,Lists!$T$4:$Y$44,5,FALSE)),"",VLOOKUP($E968,Lists!$T$4:$Y$44,5,FALSE))</f>
        <v/>
      </c>
      <c r="N968" s="36" t="str">
        <f>IF(ISERROR(VLOOKUP($E968,Lists!$T$4:$Y$44,6,FALSE)),"",VLOOKUP($E968,Lists!$T$4:$Y$44,6,FALSE))</f>
        <v/>
      </c>
    </row>
    <row r="969" spans="1:14" x14ac:dyDescent="0.25">
      <c r="A969" s="12"/>
      <c r="B969" s="18" t="s">
        <v>784</v>
      </c>
      <c r="C969" s="36" t="s">
        <v>1071</v>
      </c>
      <c r="D969" s="14" t="str">
        <f>IF(ISERROR(VLOOKUP($B969,Lists!$R$4:$S$16,2,FALSE)),"",VLOOKUP($B969,Lists!$R$4:$S$16,2,FALSE))</f>
        <v/>
      </c>
      <c r="E969" s="14" t="s">
        <v>805</v>
      </c>
      <c r="F969" s="14" t="s">
        <v>999</v>
      </c>
      <c r="G969" s="25"/>
      <c r="H969" s="25" t="s">
        <v>1117</v>
      </c>
      <c r="I969" s="92" t="str">
        <f>IF(ISERROR(VLOOKUP($B969&amp;" "&amp;$J969,Lists!$AB$4:$AC$16,2,FALSE)),"",VLOOKUP($B969&amp;" "&amp;$J969,Lists!$AB$4:$AC$16,2,FALSE))</f>
        <v/>
      </c>
      <c r="J969" s="25" t="str">
        <f>IF(ISERROR(VLOOKUP($H969,Lists!$L$4:$M$7,2,FALSE)),"",VLOOKUP($H969,Lists!$L$4:$M$7,2,FALSE))</f>
        <v/>
      </c>
      <c r="K969" s="25" t="str">
        <f t="shared" si="16"/>
        <v/>
      </c>
      <c r="L969" s="85" t="str">
        <f>IF(C969="no",VLOOKUP(B969,Lists!$R$4:$Z$17,9, FALSE),"Please enter details here")</f>
        <v>Please enter details here</v>
      </c>
      <c r="M969" s="36" t="str">
        <f>IF(ISERROR(VLOOKUP($E969,Lists!$T$4:$Y$44,5,FALSE)),"",VLOOKUP($E969,Lists!$T$4:$Y$44,5,FALSE))</f>
        <v/>
      </c>
      <c r="N969" s="36" t="str">
        <f>IF(ISERROR(VLOOKUP($E969,Lists!$T$4:$Y$44,6,FALSE)),"",VLOOKUP($E969,Lists!$T$4:$Y$44,6,FALSE))</f>
        <v/>
      </c>
    </row>
    <row r="970" spans="1:14" x14ac:dyDescent="0.25">
      <c r="A970" s="12"/>
      <c r="B970" s="18" t="s">
        <v>784</v>
      </c>
      <c r="C970" s="36" t="s">
        <v>1071</v>
      </c>
      <c r="D970" s="14" t="str">
        <f>IF(ISERROR(VLOOKUP($B970,Lists!$R$4:$S$16,2,FALSE)),"",VLOOKUP($B970,Lists!$R$4:$S$16,2,FALSE))</f>
        <v/>
      </c>
      <c r="E970" s="14" t="s">
        <v>805</v>
      </c>
      <c r="F970" s="14" t="s">
        <v>999</v>
      </c>
      <c r="G970" s="25"/>
      <c r="H970" s="25" t="s">
        <v>1117</v>
      </c>
      <c r="I970" s="92" t="str">
        <f>IF(ISERROR(VLOOKUP($B970&amp;" "&amp;$J970,Lists!$AB$4:$AC$16,2,FALSE)),"",VLOOKUP($B970&amp;" "&amp;$J970,Lists!$AB$4:$AC$16,2,FALSE))</f>
        <v/>
      </c>
      <c r="J970" s="25" t="str">
        <f>IF(ISERROR(VLOOKUP($H970,Lists!$L$4:$M$7,2,FALSE)),"",VLOOKUP($H970,Lists!$L$4:$M$7,2,FALSE))</f>
        <v/>
      </c>
      <c r="K970" s="25" t="str">
        <f t="shared" si="16"/>
        <v/>
      </c>
      <c r="L970" s="85" t="str">
        <f>IF(C970="no",VLOOKUP(B970,Lists!$R$4:$Z$17,9, FALSE),"Please enter details here")</f>
        <v>Please enter details here</v>
      </c>
      <c r="M970" s="36" t="str">
        <f>IF(ISERROR(VLOOKUP($E970,Lists!$T$4:$Y$44,5,FALSE)),"",VLOOKUP($E970,Lists!$T$4:$Y$44,5,FALSE))</f>
        <v/>
      </c>
      <c r="N970" s="36" t="str">
        <f>IF(ISERROR(VLOOKUP($E970,Lists!$T$4:$Y$44,6,FALSE)),"",VLOOKUP($E970,Lists!$T$4:$Y$44,6,FALSE))</f>
        <v/>
      </c>
    </row>
    <row r="971" spans="1:14" x14ac:dyDescent="0.25">
      <c r="A971" s="12"/>
      <c r="B971" s="18" t="s">
        <v>784</v>
      </c>
      <c r="C971" s="36" t="s">
        <v>1071</v>
      </c>
      <c r="D971" s="14" t="str">
        <f>IF(ISERROR(VLOOKUP($B971,Lists!$R$4:$S$16,2,FALSE)),"",VLOOKUP($B971,Lists!$R$4:$S$16,2,FALSE))</f>
        <v/>
      </c>
      <c r="E971" s="14" t="s">
        <v>805</v>
      </c>
      <c r="F971" s="14" t="s">
        <v>999</v>
      </c>
      <c r="G971" s="25"/>
      <c r="H971" s="25" t="s">
        <v>1117</v>
      </c>
      <c r="I971" s="92" t="str">
        <f>IF(ISERROR(VLOOKUP($B971&amp;" "&amp;$J971,Lists!$AB$4:$AC$16,2,FALSE)),"",VLOOKUP($B971&amp;" "&amp;$J971,Lists!$AB$4:$AC$16,2,FALSE))</f>
        <v/>
      </c>
      <c r="J971" s="25" t="str">
        <f>IF(ISERROR(VLOOKUP($H971,Lists!$L$4:$M$7,2,FALSE)),"",VLOOKUP($H971,Lists!$L$4:$M$7,2,FALSE))</f>
        <v/>
      </c>
      <c r="K971" s="25" t="str">
        <f t="shared" si="16"/>
        <v/>
      </c>
      <c r="L971" s="85" t="str">
        <f>IF(C971="no",VLOOKUP(B971,Lists!$R$4:$Z$17,9, FALSE),"Please enter details here")</f>
        <v>Please enter details here</v>
      </c>
      <c r="M971" s="36" t="str">
        <f>IF(ISERROR(VLOOKUP($E971,Lists!$T$4:$Y$44,5,FALSE)),"",VLOOKUP($E971,Lists!$T$4:$Y$44,5,FALSE))</f>
        <v/>
      </c>
      <c r="N971" s="36" t="str">
        <f>IF(ISERROR(VLOOKUP($E971,Lists!$T$4:$Y$44,6,FALSE)),"",VLOOKUP($E971,Lists!$T$4:$Y$44,6,FALSE))</f>
        <v/>
      </c>
    </row>
    <row r="972" spans="1:14" x14ac:dyDescent="0.25">
      <c r="A972" s="12"/>
      <c r="B972" s="18" t="s">
        <v>784</v>
      </c>
      <c r="C972" s="36" t="s">
        <v>1071</v>
      </c>
      <c r="D972" s="14" t="str">
        <f>IF(ISERROR(VLOOKUP($B972,Lists!$R$4:$S$16,2,FALSE)),"",VLOOKUP($B972,Lists!$R$4:$S$16,2,FALSE))</f>
        <v/>
      </c>
      <c r="E972" s="14" t="s">
        <v>805</v>
      </c>
      <c r="F972" s="14" t="s">
        <v>999</v>
      </c>
      <c r="G972" s="25"/>
      <c r="H972" s="25" t="s">
        <v>1117</v>
      </c>
      <c r="I972" s="92" t="str">
        <f>IF(ISERROR(VLOOKUP($B972&amp;" "&amp;$J972,Lists!$AB$4:$AC$16,2,FALSE)),"",VLOOKUP($B972&amp;" "&amp;$J972,Lists!$AB$4:$AC$16,2,FALSE))</f>
        <v/>
      </c>
      <c r="J972" s="25" t="str">
        <f>IF(ISERROR(VLOOKUP($H972,Lists!$L$4:$M$7,2,FALSE)),"",VLOOKUP($H972,Lists!$L$4:$M$7,2,FALSE))</f>
        <v/>
      </c>
      <c r="K972" s="25" t="str">
        <f t="shared" si="16"/>
        <v/>
      </c>
      <c r="L972" s="85" t="str">
        <f>IF(C972="no",VLOOKUP(B972,Lists!$R$4:$Z$17,9, FALSE),"Please enter details here")</f>
        <v>Please enter details here</v>
      </c>
      <c r="M972" s="36" t="str">
        <f>IF(ISERROR(VLOOKUP($E972,Lists!$T$4:$Y$44,5,FALSE)),"",VLOOKUP($E972,Lists!$T$4:$Y$44,5,FALSE))</f>
        <v/>
      </c>
      <c r="N972" s="36" t="str">
        <f>IF(ISERROR(VLOOKUP($E972,Lists!$T$4:$Y$44,6,FALSE)),"",VLOOKUP($E972,Lists!$T$4:$Y$44,6,FALSE))</f>
        <v/>
      </c>
    </row>
    <row r="973" spans="1:14" x14ac:dyDescent="0.25">
      <c r="A973" s="12"/>
      <c r="B973" s="18" t="s">
        <v>784</v>
      </c>
      <c r="C973" s="36" t="s">
        <v>1071</v>
      </c>
      <c r="D973" s="14" t="str">
        <f>IF(ISERROR(VLOOKUP($B973,Lists!$R$4:$S$16,2,FALSE)),"",VLOOKUP($B973,Lists!$R$4:$S$16,2,FALSE))</f>
        <v/>
      </c>
      <c r="E973" s="14" t="s">
        <v>805</v>
      </c>
      <c r="F973" s="14" t="s">
        <v>999</v>
      </c>
      <c r="G973" s="25"/>
      <c r="H973" s="25" t="s">
        <v>1117</v>
      </c>
      <c r="I973" s="92" t="str">
        <f>IF(ISERROR(VLOOKUP($B973&amp;" "&amp;$J973,Lists!$AB$4:$AC$16,2,FALSE)),"",VLOOKUP($B973&amp;" "&amp;$J973,Lists!$AB$4:$AC$16,2,FALSE))</f>
        <v/>
      </c>
      <c r="J973" s="25" t="str">
        <f>IF(ISERROR(VLOOKUP($H973,Lists!$L$4:$M$7,2,FALSE)),"",VLOOKUP($H973,Lists!$L$4:$M$7,2,FALSE))</f>
        <v/>
      </c>
      <c r="K973" s="25" t="str">
        <f t="shared" si="16"/>
        <v/>
      </c>
      <c r="L973" s="85" t="str">
        <f>IF(C973="no",VLOOKUP(B973,Lists!$R$4:$Z$17,9, FALSE),"Please enter details here")</f>
        <v>Please enter details here</v>
      </c>
      <c r="M973" s="36" t="str">
        <f>IF(ISERROR(VLOOKUP($E973,Lists!$T$4:$Y$44,5,FALSE)),"",VLOOKUP($E973,Lists!$T$4:$Y$44,5,FALSE))</f>
        <v/>
      </c>
      <c r="N973" s="36" t="str">
        <f>IF(ISERROR(VLOOKUP($E973,Lists!$T$4:$Y$44,6,FALSE)),"",VLOOKUP($E973,Lists!$T$4:$Y$44,6,FALSE))</f>
        <v/>
      </c>
    </row>
    <row r="974" spans="1:14" x14ac:dyDescent="0.25">
      <c r="A974" s="12"/>
      <c r="B974" s="18" t="s">
        <v>784</v>
      </c>
      <c r="C974" s="36" t="s">
        <v>1071</v>
      </c>
      <c r="D974" s="14" t="str">
        <f>IF(ISERROR(VLOOKUP($B974,Lists!$R$4:$S$16,2,FALSE)),"",VLOOKUP($B974,Lists!$R$4:$S$16,2,FALSE))</f>
        <v/>
      </c>
      <c r="E974" s="14" t="s">
        <v>805</v>
      </c>
      <c r="F974" s="14" t="s">
        <v>999</v>
      </c>
      <c r="G974" s="25"/>
      <c r="H974" s="25" t="s">
        <v>1117</v>
      </c>
      <c r="I974" s="92" t="str">
        <f>IF(ISERROR(VLOOKUP($B974&amp;" "&amp;$J974,Lists!$AB$4:$AC$16,2,FALSE)),"",VLOOKUP($B974&amp;" "&amp;$J974,Lists!$AB$4:$AC$16,2,FALSE))</f>
        <v/>
      </c>
      <c r="J974" s="25" t="str">
        <f>IF(ISERROR(VLOOKUP($H974,Lists!$L$4:$M$7,2,FALSE)),"",VLOOKUP($H974,Lists!$L$4:$M$7,2,FALSE))</f>
        <v/>
      </c>
      <c r="K974" s="25" t="str">
        <f t="shared" si="16"/>
        <v/>
      </c>
      <c r="L974" s="85" t="str">
        <f>IF(C974="no",VLOOKUP(B974,Lists!$R$4:$Z$17,9, FALSE),"Please enter details here")</f>
        <v>Please enter details here</v>
      </c>
      <c r="M974" s="36" t="str">
        <f>IF(ISERROR(VLOOKUP($E974,Lists!$T$4:$Y$44,5,FALSE)),"",VLOOKUP($E974,Lists!$T$4:$Y$44,5,FALSE))</f>
        <v/>
      </c>
      <c r="N974" s="36" t="str">
        <f>IF(ISERROR(VLOOKUP($E974,Lists!$T$4:$Y$44,6,FALSE)),"",VLOOKUP($E974,Lists!$T$4:$Y$44,6,FALSE))</f>
        <v/>
      </c>
    </row>
    <row r="975" spans="1:14" x14ac:dyDescent="0.25">
      <c r="A975" s="12"/>
      <c r="B975" s="18" t="s">
        <v>784</v>
      </c>
      <c r="C975" s="36" t="s">
        <v>1071</v>
      </c>
      <c r="D975" s="14" t="str">
        <f>IF(ISERROR(VLOOKUP($B975,Lists!$R$4:$S$16,2,FALSE)),"",VLOOKUP($B975,Lists!$R$4:$S$16,2,FALSE))</f>
        <v/>
      </c>
      <c r="E975" s="14" t="s">
        <v>805</v>
      </c>
      <c r="F975" s="14" t="s">
        <v>999</v>
      </c>
      <c r="G975" s="25"/>
      <c r="H975" s="25" t="s">
        <v>1117</v>
      </c>
      <c r="I975" s="92" t="str">
        <f>IF(ISERROR(VLOOKUP($B975&amp;" "&amp;$J975,Lists!$AB$4:$AC$16,2,FALSE)),"",VLOOKUP($B975&amp;" "&amp;$J975,Lists!$AB$4:$AC$16,2,FALSE))</f>
        <v/>
      </c>
      <c r="J975" s="25" t="str">
        <f>IF(ISERROR(VLOOKUP($H975,Lists!$L$4:$M$7,2,FALSE)),"",VLOOKUP($H975,Lists!$L$4:$M$7,2,FALSE))</f>
        <v/>
      </c>
      <c r="K975" s="25" t="str">
        <f t="shared" si="16"/>
        <v/>
      </c>
      <c r="L975" s="85" t="str">
        <f>IF(C975="no",VLOOKUP(B975,Lists!$R$4:$Z$17,9, FALSE),"Please enter details here")</f>
        <v>Please enter details here</v>
      </c>
      <c r="M975" s="36" t="str">
        <f>IF(ISERROR(VLOOKUP($E975,Lists!$T$4:$Y$44,5,FALSE)),"",VLOOKUP($E975,Lists!$T$4:$Y$44,5,FALSE))</f>
        <v/>
      </c>
      <c r="N975" s="36" t="str">
        <f>IF(ISERROR(VLOOKUP($E975,Lists!$T$4:$Y$44,6,FALSE)),"",VLOOKUP($E975,Lists!$T$4:$Y$44,6,FALSE))</f>
        <v/>
      </c>
    </row>
    <row r="976" spans="1:14" x14ac:dyDescent="0.25">
      <c r="A976" s="12"/>
      <c r="B976" s="18" t="s">
        <v>784</v>
      </c>
      <c r="C976" s="36" t="s">
        <v>1071</v>
      </c>
      <c r="D976" s="14" t="str">
        <f>IF(ISERROR(VLOOKUP($B976,Lists!$R$4:$S$16,2,FALSE)),"",VLOOKUP($B976,Lists!$R$4:$S$16,2,FALSE))</f>
        <v/>
      </c>
      <c r="E976" s="14" t="s">
        <v>805</v>
      </c>
      <c r="F976" s="14" t="s">
        <v>999</v>
      </c>
      <c r="G976" s="25"/>
      <c r="H976" s="25" t="s">
        <v>1117</v>
      </c>
      <c r="I976" s="92" t="str">
        <f>IF(ISERROR(VLOOKUP($B976&amp;" "&amp;$J976,Lists!$AB$4:$AC$16,2,FALSE)),"",VLOOKUP($B976&amp;" "&amp;$J976,Lists!$AB$4:$AC$16,2,FALSE))</f>
        <v/>
      </c>
      <c r="J976" s="25" t="str">
        <f>IF(ISERROR(VLOOKUP($H976,Lists!$L$4:$M$7,2,FALSE)),"",VLOOKUP($H976,Lists!$L$4:$M$7,2,FALSE))</f>
        <v/>
      </c>
      <c r="K976" s="25" t="str">
        <f t="shared" si="16"/>
        <v/>
      </c>
      <c r="L976" s="85" t="str">
        <f>IF(C976="no",VLOOKUP(B976,Lists!$R$4:$Z$17,9, FALSE),"Please enter details here")</f>
        <v>Please enter details here</v>
      </c>
      <c r="M976" s="36" t="str">
        <f>IF(ISERROR(VLOOKUP($E976,Lists!$T$4:$Y$44,5,FALSE)),"",VLOOKUP($E976,Lists!$T$4:$Y$44,5,FALSE))</f>
        <v/>
      </c>
      <c r="N976" s="36" t="str">
        <f>IF(ISERROR(VLOOKUP($E976,Lists!$T$4:$Y$44,6,FALSE)),"",VLOOKUP($E976,Lists!$T$4:$Y$44,6,FALSE))</f>
        <v/>
      </c>
    </row>
    <row r="977" spans="1:14" x14ac:dyDescent="0.25">
      <c r="A977" s="12"/>
      <c r="B977" s="18" t="s">
        <v>784</v>
      </c>
      <c r="C977" s="36" t="s">
        <v>1071</v>
      </c>
      <c r="D977" s="14" t="str">
        <f>IF(ISERROR(VLOOKUP($B977,Lists!$R$4:$S$16,2,FALSE)),"",VLOOKUP($B977,Lists!$R$4:$S$16,2,FALSE))</f>
        <v/>
      </c>
      <c r="E977" s="14" t="s">
        <v>805</v>
      </c>
      <c r="F977" s="14" t="s">
        <v>999</v>
      </c>
      <c r="G977" s="25"/>
      <c r="H977" s="25" t="s">
        <v>1117</v>
      </c>
      <c r="I977" s="92" t="str">
        <f>IF(ISERROR(VLOOKUP($B977&amp;" "&amp;$J977,Lists!$AB$4:$AC$16,2,FALSE)),"",VLOOKUP($B977&amp;" "&amp;$J977,Lists!$AB$4:$AC$16,2,FALSE))</f>
        <v/>
      </c>
      <c r="J977" s="25" t="str">
        <f>IF(ISERROR(VLOOKUP($H977,Lists!$L$4:$M$7,2,FALSE)),"",VLOOKUP($H977,Lists!$L$4:$M$7,2,FALSE))</f>
        <v/>
      </c>
      <c r="K977" s="25" t="str">
        <f t="shared" si="16"/>
        <v/>
      </c>
      <c r="L977" s="85" t="str">
        <f>IF(C977="no",VLOOKUP(B977,Lists!$R$4:$Z$17,9, FALSE),"Please enter details here")</f>
        <v>Please enter details here</v>
      </c>
      <c r="M977" s="36" t="str">
        <f>IF(ISERROR(VLOOKUP($E977,Lists!$T$4:$Y$44,5,FALSE)),"",VLOOKUP($E977,Lists!$T$4:$Y$44,5,FALSE))</f>
        <v/>
      </c>
      <c r="N977" s="36" t="str">
        <f>IF(ISERROR(VLOOKUP($E977,Lists!$T$4:$Y$44,6,FALSE)),"",VLOOKUP($E977,Lists!$T$4:$Y$44,6,FALSE))</f>
        <v/>
      </c>
    </row>
    <row r="978" spans="1:14" x14ac:dyDescent="0.25">
      <c r="A978" s="12"/>
      <c r="B978" s="18" t="s">
        <v>784</v>
      </c>
      <c r="C978" s="36" t="s">
        <v>1071</v>
      </c>
      <c r="D978" s="14" t="str">
        <f>IF(ISERROR(VLOOKUP($B978,Lists!$R$4:$S$16,2,FALSE)),"",VLOOKUP($B978,Lists!$R$4:$S$16,2,FALSE))</f>
        <v/>
      </c>
      <c r="E978" s="14" t="s">
        <v>805</v>
      </c>
      <c r="F978" s="14" t="s">
        <v>999</v>
      </c>
      <c r="G978" s="25"/>
      <c r="H978" s="25" t="s">
        <v>1117</v>
      </c>
      <c r="I978" s="92" t="str">
        <f>IF(ISERROR(VLOOKUP($B978&amp;" "&amp;$J978,Lists!$AB$4:$AC$16,2,FALSE)),"",VLOOKUP($B978&amp;" "&amp;$J978,Lists!$AB$4:$AC$16,2,FALSE))</f>
        <v/>
      </c>
      <c r="J978" s="25" t="str">
        <f>IF(ISERROR(VLOOKUP($H978,Lists!$L$4:$M$7,2,FALSE)),"",VLOOKUP($H978,Lists!$L$4:$M$7,2,FALSE))</f>
        <v/>
      </c>
      <c r="K978" s="25" t="str">
        <f t="shared" si="16"/>
        <v/>
      </c>
      <c r="L978" s="85" t="str">
        <f>IF(C978="no",VLOOKUP(B978,Lists!$R$4:$Z$17,9, FALSE),"Please enter details here")</f>
        <v>Please enter details here</v>
      </c>
      <c r="M978" s="36" t="str">
        <f>IF(ISERROR(VLOOKUP($E978,Lists!$T$4:$Y$44,5,FALSE)),"",VLOOKUP($E978,Lists!$T$4:$Y$44,5,FALSE))</f>
        <v/>
      </c>
      <c r="N978" s="36" t="str">
        <f>IF(ISERROR(VLOOKUP($E978,Lists!$T$4:$Y$44,6,FALSE)),"",VLOOKUP($E978,Lists!$T$4:$Y$44,6,FALSE))</f>
        <v/>
      </c>
    </row>
    <row r="979" spans="1:14" x14ac:dyDescent="0.25">
      <c r="A979" s="12"/>
      <c r="B979" s="18" t="s">
        <v>784</v>
      </c>
      <c r="C979" s="36" t="s">
        <v>1071</v>
      </c>
      <c r="D979" s="14" t="str">
        <f>IF(ISERROR(VLOOKUP($B979,Lists!$R$4:$S$16,2,FALSE)),"",VLOOKUP($B979,Lists!$R$4:$S$16,2,FALSE))</f>
        <v/>
      </c>
      <c r="E979" s="14" t="s">
        <v>805</v>
      </c>
      <c r="F979" s="14" t="s">
        <v>999</v>
      </c>
      <c r="G979" s="25"/>
      <c r="H979" s="25" t="s">
        <v>1117</v>
      </c>
      <c r="I979" s="92" t="str">
        <f>IF(ISERROR(VLOOKUP($B979&amp;" "&amp;$J979,Lists!$AB$4:$AC$16,2,FALSE)),"",VLOOKUP($B979&amp;" "&amp;$J979,Lists!$AB$4:$AC$16,2,FALSE))</f>
        <v/>
      </c>
      <c r="J979" s="25" t="str">
        <f>IF(ISERROR(VLOOKUP($H979,Lists!$L$4:$M$7,2,FALSE)),"",VLOOKUP($H979,Lists!$L$4:$M$7,2,FALSE))</f>
        <v/>
      </c>
      <c r="K979" s="25" t="str">
        <f t="shared" si="16"/>
        <v/>
      </c>
      <c r="L979" s="85" t="str">
        <f>IF(C979="no",VLOOKUP(B979,Lists!$R$4:$Z$17,9, FALSE),"Please enter details here")</f>
        <v>Please enter details here</v>
      </c>
      <c r="M979" s="36" t="str">
        <f>IF(ISERROR(VLOOKUP($E979,Lists!$T$4:$Y$44,5,FALSE)),"",VLOOKUP($E979,Lists!$T$4:$Y$44,5,FALSE))</f>
        <v/>
      </c>
      <c r="N979" s="36" t="str">
        <f>IF(ISERROR(VLOOKUP($E979,Lists!$T$4:$Y$44,6,FALSE)),"",VLOOKUP($E979,Lists!$T$4:$Y$44,6,FALSE))</f>
        <v/>
      </c>
    </row>
    <row r="980" spans="1:14" x14ac:dyDescent="0.25">
      <c r="A980" s="12"/>
      <c r="B980" s="18" t="s">
        <v>784</v>
      </c>
      <c r="C980" s="36" t="s">
        <v>1071</v>
      </c>
      <c r="D980" s="14" t="str">
        <f>IF(ISERROR(VLOOKUP($B980,Lists!$R$4:$S$16,2,FALSE)),"",VLOOKUP($B980,Lists!$R$4:$S$16,2,FALSE))</f>
        <v/>
      </c>
      <c r="E980" s="14" t="s">
        <v>805</v>
      </c>
      <c r="F980" s="14" t="s">
        <v>999</v>
      </c>
      <c r="G980" s="25"/>
      <c r="H980" s="25" t="s">
        <v>1117</v>
      </c>
      <c r="I980" s="92" t="str">
        <f>IF(ISERROR(VLOOKUP($B980&amp;" "&amp;$J980,Lists!$AB$4:$AC$16,2,FALSE)),"",VLOOKUP($B980&amp;" "&amp;$J980,Lists!$AB$4:$AC$16,2,FALSE))</f>
        <v/>
      </c>
      <c r="J980" s="25" t="str">
        <f>IF(ISERROR(VLOOKUP($H980,Lists!$L$4:$M$7,2,FALSE)),"",VLOOKUP($H980,Lists!$L$4:$M$7,2,FALSE))</f>
        <v/>
      </c>
      <c r="K980" s="25" t="str">
        <f t="shared" si="16"/>
        <v/>
      </c>
      <c r="L980" s="85" t="str">
        <f>IF(C980="no",VLOOKUP(B980,Lists!$R$4:$Z$17,9, FALSE),"Please enter details here")</f>
        <v>Please enter details here</v>
      </c>
      <c r="M980" s="36" t="str">
        <f>IF(ISERROR(VLOOKUP($E980,Lists!$T$4:$Y$44,5,FALSE)),"",VLOOKUP($E980,Lists!$T$4:$Y$44,5,FALSE))</f>
        <v/>
      </c>
      <c r="N980" s="36" t="str">
        <f>IF(ISERROR(VLOOKUP($E980,Lists!$T$4:$Y$44,6,FALSE)),"",VLOOKUP($E980,Lists!$T$4:$Y$44,6,FALSE))</f>
        <v/>
      </c>
    </row>
    <row r="981" spans="1:14" x14ac:dyDescent="0.25">
      <c r="A981" s="12"/>
      <c r="B981" s="18" t="s">
        <v>784</v>
      </c>
      <c r="C981" s="36" t="s">
        <v>1071</v>
      </c>
      <c r="D981" s="14" t="str">
        <f>IF(ISERROR(VLOOKUP($B981,Lists!$R$4:$S$16,2,FALSE)),"",VLOOKUP($B981,Lists!$R$4:$S$16,2,FALSE))</f>
        <v/>
      </c>
      <c r="E981" s="14" t="s">
        <v>805</v>
      </c>
      <c r="F981" s="14" t="s">
        <v>999</v>
      </c>
      <c r="G981" s="25"/>
      <c r="H981" s="25" t="s">
        <v>1117</v>
      </c>
      <c r="I981" s="92" t="str">
        <f>IF(ISERROR(VLOOKUP($B981&amp;" "&amp;$J981,Lists!$AB$4:$AC$16,2,FALSE)),"",VLOOKUP($B981&amp;" "&amp;$J981,Lists!$AB$4:$AC$16,2,FALSE))</f>
        <v/>
      </c>
      <c r="J981" s="25" t="str">
        <f>IF(ISERROR(VLOOKUP($H981,Lists!$L$4:$M$7,2,FALSE)),"",VLOOKUP($H981,Lists!$L$4:$M$7,2,FALSE))</f>
        <v/>
      </c>
      <c r="K981" s="25" t="str">
        <f t="shared" si="16"/>
        <v/>
      </c>
      <c r="L981" s="85" t="str">
        <f>IF(C981="no",VLOOKUP(B981,Lists!$R$4:$Z$17,9, FALSE),"Please enter details here")</f>
        <v>Please enter details here</v>
      </c>
      <c r="M981" s="36" t="str">
        <f>IF(ISERROR(VLOOKUP($E981,Lists!$T$4:$Y$44,5,FALSE)),"",VLOOKUP($E981,Lists!$T$4:$Y$44,5,FALSE))</f>
        <v/>
      </c>
      <c r="N981" s="36" t="str">
        <f>IF(ISERROR(VLOOKUP($E981,Lists!$T$4:$Y$44,6,FALSE)),"",VLOOKUP($E981,Lists!$T$4:$Y$44,6,FALSE))</f>
        <v/>
      </c>
    </row>
    <row r="982" spans="1:14" x14ac:dyDescent="0.25">
      <c r="A982" s="12"/>
      <c r="B982" s="18" t="s">
        <v>784</v>
      </c>
      <c r="C982" s="36" t="s">
        <v>1071</v>
      </c>
      <c r="D982" s="14" t="str">
        <f>IF(ISERROR(VLOOKUP($B982,Lists!$R$4:$S$16,2,FALSE)),"",VLOOKUP($B982,Lists!$R$4:$S$16,2,FALSE))</f>
        <v/>
      </c>
      <c r="E982" s="14" t="s">
        <v>805</v>
      </c>
      <c r="F982" s="14" t="s">
        <v>999</v>
      </c>
      <c r="G982" s="25"/>
      <c r="H982" s="25" t="s">
        <v>1117</v>
      </c>
      <c r="I982" s="92" t="str">
        <f>IF(ISERROR(VLOOKUP($B982&amp;" "&amp;$J982,Lists!$AB$4:$AC$16,2,FALSE)),"",VLOOKUP($B982&amp;" "&amp;$J982,Lists!$AB$4:$AC$16,2,FALSE))</f>
        <v/>
      </c>
      <c r="J982" s="25" t="str">
        <f>IF(ISERROR(VLOOKUP($H982,Lists!$L$4:$M$7,2,FALSE)),"",VLOOKUP($H982,Lists!$L$4:$M$7,2,FALSE))</f>
        <v/>
      </c>
      <c r="K982" s="25" t="str">
        <f t="shared" si="16"/>
        <v/>
      </c>
      <c r="L982" s="85" t="str">
        <f>IF(C982="no",VLOOKUP(B982,Lists!$R$4:$Z$17,9, FALSE),"Please enter details here")</f>
        <v>Please enter details here</v>
      </c>
      <c r="M982" s="36" t="str">
        <f>IF(ISERROR(VLOOKUP($E982,Lists!$T$4:$Y$44,5,FALSE)),"",VLOOKUP($E982,Lists!$T$4:$Y$44,5,FALSE))</f>
        <v/>
      </c>
      <c r="N982" s="36" t="str">
        <f>IF(ISERROR(VLOOKUP($E982,Lists!$T$4:$Y$44,6,FALSE)),"",VLOOKUP($E982,Lists!$T$4:$Y$44,6,FALSE))</f>
        <v/>
      </c>
    </row>
    <row r="983" spans="1:14" x14ac:dyDescent="0.25">
      <c r="A983" s="12"/>
      <c r="B983" s="18" t="s">
        <v>784</v>
      </c>
      <c r="C983" s="36" t="s">
        <v>1071</v>
      </c>
      <c r="D983" s="14" t="str">
        <f>IF(ISERROR(VLOOKUP($B983,Lists!$R$4:$S$16,2,FALSE)),"",VLOOKUP($B983,Lists!$R$4:$S$16,2,FALSE))</f>
        <v/>
      </c>
      <c r="E983" s="14" t="s">
        <v>805</v>
      </c>
      <c r="F983" s="14" t="s">
        <v>999</v>
      </c>
      <c r="G983" s="25"/>
      <c r="H983" s="25" t="s">
        <v>1117</v>
      </c>
      <c r="I983" s="92" t="str">
        <f>IF(ISERROR(VLOOKUP($B983&amp;" "&amp;$J983,Lists!$AB$4:$AC$16,2,FALSE)),"",VLOOKUP($B983&amp;" "&amp;$J983,Lists!$AB$4:$AC$16,2,FALSE))</f>
        <v/>
      </c>
      <c r="J983" s="25" t="str">
        <f>IF(ISERROR(VLOOKUP($H983,Lists!$L$4:$M$7,2,FALSE)),"",VLOOKUP($H983,Lists!$L$4:$M$7,2,FALSE))</f>
        <v/>
      </c>
      <c r="K983" s="25" t="str">
        <f t="shared" si="16"/>
        <v/>
      </c>
      <c r="L983" s="85" t="str">
        <f>IF(C983="no",VLOOKUP(B983,Lists!$R$4:$Z$17,9, FALSE),"Please enter details here")</f>
        <v>Please enter details here</v>
      </c>
      <c r="M983" s="36" t="str">
        <f>IF(ISERROR(VLOOKUP($E983,Lists!$T$4:$Y$44,5,FALSE)),"",VLOOKUP($E983,Lists!$T$4:$Y$44,5,FALSE))</f>
        <v/>
      </c>
      <c r="N983" s="36" t="str">
        <f>IF(ISERROR(VLOOKUP($E983,Lists!$T$4:$Y$44,6,FALSE)),"",VLOOKUP($E983,Lists!$T$4:$Y$44,6,FALSE))</f>
        <v/>
      </c>
    </row>
    <row r="984" spans="1:14" x14ac:dyDescent="0.25">
      <c r="A984" s="12"/>
      <c r="B984" s="18" t="s">
        <v>784</v>
      </c>
      <c r="C984" s="36" t="s">
        <v>1071</v>
      </c>
      <c r="D984" s="14" t="str">
        <f>IF(ISERROR(VLOOKUP($B984,Lists!$R$4:$S$16,2,FALSE)),"",VLOOKUP($B984,Lists!$R$4:$S$16,2,FALSE))</f>
        <v/>
      </c>
      <c r="E984" s="14" t="s">
        <v>805</v>
      </c>
      <c r="F984" s="14" t="s">
        <v>999</v>
      </c>
      <c r="G984" s="25"/>
      <c r="H984" s="25" t="s">
        <v>1117</v>
      </c>
      <c r="I984" s="92" t="str">
        <f>IF(ISERROR(VLOOKUP($B984&amp;" "&amp;$J984,Lists!$AB$4:$AC$16,2,FALSE)),"",VLOOKUP($B984&amp;" "&amp;$J984,Lists!$AB$4:$AC$16,2,FALSE))</f>
        <v/>
      </c>
      <c r="J984" s="25" t="str">
        <f>IF(ISERROR(VLOOKUP($H984,Lists!$L$4:$M$7,2,FALSE)),"",VLOOKUP($H984,Lists!$L$4:$M$7,2,FALSE))</f>
        <v/>
      </c>
      <c r="K984" s="25" t="str">
        <f t="shared" si="16"/>
        <v/>
      </c>
      <c r="L984" s="85" t="str">
        <f>IF(C984="no",VLOOKUP(B984,Lists!$R$4:$Z$17,9, FALSE),"Please enter details here")</f>
        <v>Please enter details here</v>
      </c>
      <c r="M984" s="36" t="str">
        <f>IF(ISERROR(VLOOKUP($E984,Lists!$T$4:$Y$44,5,FALSE)),"",VLOOKUP($E984,Lists!$T$4:$Y$44,5,FALSE))</f>
        <v/>
      </c>
      <c r="N984" s="36" t="str">
        <f>IF(ISERROR(VLOOKUP($E984,Lists!$T$4:$Y$44,6,FALSE)),"",VLOOKUP($E984,Lists!$T$4:$Y$44,6,FALSE))</f>
        <v/>
      </c>
    </row>
    <row r="985" spans="1:14" x14ac:dyDescent="0.25">
      <c r="A985" s="12"/>
      <c r="B985" s="18" t="s">
        <v>784</v>
      </c>
      <c r="C985" s="36" t="s">
        <v>1071</v>
      </c>
      <c r="D985" s="14" t="str">
        <f>IF(ISERROR(VLOOKUP($B985,Lists!$R$4:$S$16,2,FALSE)),"",VLOOKUP($B985,Lists!$R$4:$S$16,2,FALSE))</f>
        <v/>
      </c>
      <c r="E985" s="14" t="s">
        <v>805</v>
      </c>
      <c r="F985" s="14" t="s">
        <v>999</v>
      </c>
      <c r="G985" s="25"/>
      <c r="H985" s="25" t="s">
        <v>1117</v>
      </c>
      <c r="I985" s="92" t="str">
        <f>IF(ISERROR(VLOOKUP($B985&amp;" "&amp;$J985,Lists!$AB$4:$AC$16,2,FALSE)),"",VLOOKUP($B985&amp;" "&amp;$J985,Lists!$AB$4:$AC$16,2,FALSE))</f>
        <v/>
      </c>
      <c r="J985" s="25" t="str">
        <f>IF(ISERROR(VLOOKUP($H985,Lists!$L$4:$M$7,2,FALSE)),"",VLOOKUP($H985,Lists!$L$4:$M$7,2,FALSE))</f>
        <v/>
      </c>
      <c r="K985" s="25" t="str">
        <f t="shared" si="16"/>
        <v/>
      </c>
      <c r="L985" s="85" t="str">
        <f>IF(C985="no",VLOOKUP(B985,Lists!$R$4:$Z$17,9, FALSE),"Please enter details here")</f>
        <v>Please enter details here</v>
      </c>
      <c r="M985" s="36" t="str">
        <f>IF(ISERROR(VLOOKUP($E985,Lists!$T$4:$Y$44,5,FALSE)),"",VLOOKUP($E985,Lists!$T$4:$Y$44,5,FALSE))</f>
        <v/>
      </c>
      <c r="N985" s="36" t="str">
        <f>IF(ISERROR(VLOOKUP($E985,Lists!$T$4:$Y$44,6,FALSE)),"",VLOOKUP($E985,Lists!$T$4:$Y$44,6,FALSE))</f>
        <v/>
      </c>
    </row>
    <row r="986" spans="1:14" x14ac:dyDescent="0.25">
      <c r="A986" s="12"/>
      <c r="B986" s="18" t="s">
        <v>784</v>
      </c>
      <c r="C986" s="36" t="s">
        <v>1071</v>
      </c>
      <c r="D986" s="14" t="str">
        <f>IF(ISERROR(VLOOKUP($B986,Lists!$R$4:$S$16,2,FALSE)),"",VLOOKUP($B986,Lists!$R$4:$S$16,2,FALSE))</f>
        <v/>
      </c>
      <c r="E986" s="14" t="s">
        <v>805</v>
      </c>
      <c r="F986" s="14" t="s">
        <v>999</v>
      </c>
      <c r="G986" s="25"/>
      <c r="H986" s="25" t="s">
        <v>1117</v>
      </c>
      <c r="I986" s="92" t="str">
        <f>IF(ISERROR(VLOOKUP($B986&amp;" "&amp;$J986,Lists!$AB$4:$AC$16,2,FALSE)),"",VLOOKUP($B986&amp;" "&amp;$J986,Lists!$AB$4:$AC$16,2,FALSE))</f>
        <v/>
      </c>
      <c r="J986" s="25" t="str">
        <f>IF(ISERROR(VLOOKUP($H986,Lists!$L$4:$M$7,2,FALSE)),"",VLOOKUP($H986,Lists!$L$4:$M$7,2,FALSE))</f>
        <v/>
      </c>
      <c r="K986" s="25" t="str">
        <f t="shared" si="16"/>
        <v/>
      </c>
      <c r="L986" s="85" t="str">
        <f>IF(C986="no",VLOOKUP(B986,Lists!$R$4:$Z$17,9, FALSE),"Please enter details here")</f>
        <v>Please enter details here</v>
      </c>
      <c r="M986" s="36" t="str">
        <f>IF(ISERROR(VLOOKUP($E986,Lists!$T$4:$Y$44,5,FALSE)),"",VLOOKUP($E986,Lists!$T$4:$Y$44,5,FALSE))</f>
        <v/>
      </c>
      <c r="N986" s="36" t="str">
        <f>IF(ISERROR(VLOOKUP($E986,Lists!$T$4:$Y$44,6,FALSE)),"",VLOOKUP($E986,Lists!$T$4:$Y$44,6,FALSE))</f>
        <v/>
      </c>
    </row>
    <row r="987" spans="1:14" x14ac:dyDescent="0.25">
      <c r="A987" s="12"/>
      <c r="B987" s="18" t="s">
        <v>784</v>
      </c>
      <c r="C987" s="36" t="s">
        <v>1071</v>
      </c>
      <c r="D987" s="14" t="str">
        <f>IF(ISERROR(VLOOKUP($B987,Lists!$R$4:$S$16,2,FALSE)),"",VLOOKUP($B987,Lists!$R$4:$S$16,2,FALSE))</f>
        <v/>
      </c>
      <c r="E987" s="14" t="s">
        <v>805</v>
      </c>
      <c r="F987" s="14" t="s">
        <v>999</v>
      </c>
      <c r="G987" s="25"/>
      <c r="H987" s="25" t="s">
        <v>1117</v>
      </c>
      <c r="I987" s="92" t="str">
        <f>IF(ISERROR(VLOOKUP($B987&amp;" "&amp;$J987,Lists!$AB$4:$AC$16,2,FALSE)),"",VLOOKUP($B987&amp;" "&amp;$J987,Lists!$AB$4:$AC$16,2,FALSE))</f>
        <v/>
      </c>
      <c r="J987" s="25" t="str">
        <f>IF(ISERROR(VLOOKUP($H987,Lists!$L$4:$M$7,2,FALSE)),"",VLOOKUP($H987,Lists!$L$4:$M$7,2,FALSE))</f>
        <v/>
      </c>
      <c r="K987" s="25" t="str">
        <f t="shared" si="16"/>
        <v/>
      </c>
      <c r="L987" s="85" t="str">
        <f>IF(C987="no",VLOOKUP(B987,Lists!$R$4:$Z$17,9, FALSE),"Please enter details here")</f>
        <v>Please enter details here</v>
      </c>
      <c r="M987" s="36" t="str">
        <f>IF(ISERROR(VLOOKUP($E987,Lists!$T$4:$Y$44,5,FALSE)),"",VLOOKUP($E987,Lists!$T$4:$Y$44,5,FALSE))</f>
        <v/>
      </c>
      <c r="N987" s="36" t="str">
        <f>IF(ISERROR(VLOOKUP($E987,Lists!$T$4:$Y$44,6,FALSE)),"",VLOOKUP($E987,Lists!$T$4:$Y$44,6,FALSE))</f>
        <v/>
      </c>
    </row>
    <row r="988" spans="1:14" x14ac:dyDescent="0.25">
      <c r="A988" s="12"/>
      <c r="B988" s="18" t="s">
        <v>784</v>
      </c>
      <c r="C988" s="36" t="s">
        <v>1071</v>
      </c>
      <c r="D988" s="14" t="str">
        <f>IF(ISERROR(VLOOKUP($B988,Lists!$R$4:$S$16,2,FALSE)),"",VLOOKUP($B988,Lists!$R$4:$S$16,2,FALSE))</f>
        <v/>
      </c>
      <c r="E988" s="14" t="s">
        <v>805</v>
      </c>
      <c r="F988" s="14" t="s">
        <v>999</v>
      </c>
      <c r="G988" s="25"/>
      <c r="H988" s="25" t="s">
        <v>1117</v>
      </c>
      <c r="I988" s="92" t="str">
        <f>IF(ISERROR(VLOOKUP($B988&amp;" "&amp;$J988,Lists!$AB$4:$AC$16,2,FALSE)),"",VLOOKUP($B988&amp;" "&amp;$J988,Lists!$AB$4:$AC$16,2,FALSE))</f>
        <v/>
      </c>
      <c r="J988" s="25" t="str">
        <f>IF(ISERROR(VLOOKUP($H988,Lists!$L$4:$M$7,2,FALSE)),"",VLOOKUP($H988,Lists!$L$4:$M$7,2,FALSE))</f>
        <v/>
      </c>
      <c r="K988" s="25" t="str">
        <f t="shared" si="16"/>
        <v/>
      </c>
      <c r="L988" s="85" t="str">
        <f>IF(C988="no",VLOOKUP(B988,Lists!$R$4:$Z$17,9, FALSE),"Please enter details here")</f>
        <v>Please enter details here</v>
      </c>
      <c r="M988" s="36" t="str">
        <f>IF(ISERROR(VLOOKUP($E988,Lists!$T$4:$Y$44,5,FALSE)),"",VLOOKUP($E988,Lists!$T$4:$Y$44,5,FALSE))</f>
        <v/>
      </c>
      <c r="N988" s="36" t="str">
        <f>IF(ISERROR(VLOOKUP($E988,Lists!$T$4:$Y$44,6,FALSE)),"",VLOOKUP($E988,Lists!$T$4:$Y$44,6,FALSE))</f>
        <v/>
      </c>
    </row>
    <row r="989" spans="1:14" x14ac:dyDescent="0.25">
      <c r="A989" s="12"/>
      <c r="B989" s="18" t="s">
        <v>784</v>
      </c>
      <c r="C989" s="36" t="s">
        <v>1071</v>
      </c>
      <c r="D989" s="14" t="str">
        <f>IF(ISERROR(VLOOKUP($B989,Lists!$R$4:$S$16,2,FALSE)),"",VLOOKUP($B989,Lists!$R$4:$S$16,2,FALSE))</f>
        <v/>
      </c>
      <c r="E989" s="14" t="s">
        <v>805</v>
      </c>
      <c r="F989" s="14" t="s">
        <v>999</v>
      </c>
      <c r="G989" s="25"/>
      <c r="H989" s="25" t="s">
        <v>1117</v>
      </c>
      <c r="I989" s="92" t="str">
        <f>IF(ISERROR(VLOOKUP($B989&amp;" "&amp;$J989,Lists!$AB$4:$AC$16,2,FALSE)),"",VLOOKUP($B989&amp;" "&amp;$J989,Lists!$AB$4:$AC$16,2,FALSE))</f>
        <v/>
      </c>
      <c r="J989" s="25" t="str">
        <f>IF(ISERROR(VLOOKUP($H989,Lists!$L$4:$M$7,2,FALSE)),"",VLOOKUP($H989,Lists!$L$4:$M$7,2,FALSE))</f>
        <v/>
      </c>
      <c r="K989" s="25" t="str">
        <f t="shared" si="16"/>
        <v/>
      </c>
      <c r="L989" s="85" t="str">
        <f>IF(C989="no",VLOOKUP(B989,Lists!$R$4:$Z$17,9, FALSE),"Please enter details here")</f>
        <v>Please enter details here</v>
      </c>
      <c r="M989" s="36" t="str">
        <f>IF(ISERROR(VLOOKUP($E989,Lists!$T$4:$Y$44,5,FALSE)),"",VLOOKUP($E989,Lists!$T$4:$Y$44,5,FALSE))</f>
        <v/>
      </c>
      <c r="N989" s="36" t="str">
        <f>IF(ISERROR(VLOOKUP($E989,Lists!$T$4:$Y$44,6,FALSE)),"",VLOOKUP($E989,Lists!$T$4:$Y$44,6,FALSE))</f>
        <v/>
      </c>
    </row>
    <row r="990" spans="1:14" x14ac:dyDescent="0.25">
      <c r="A990" s="12"/>
      <c r="B990" s="18" t="s">
        <v>784</v>
      </c>
      <c r="C990" s="36" t="s">
        <v>1071</v>
      </c>
      <c r="D990" s="14" t="str">
        <f>IF(ISERROR(VLOOKUP($B990,Lists!$R$4:$S$16,2,FALSE)),"",VLOOKUP($B990,Lists!$R$4:$S$16,2,FALSE))</f>
        <v/>
      </c>
      <c r="E990" s="14" t="s">
        <v>805</v>
      </c>
      <c r="F990" s="14" t="s">
        <v>999</v>
      </c>
      <c r="G990" s="25"/>
      <c r="H990" s="25" t="s">
        <v>1117</v>
      </c>
      <c r="I990" s="92" t="str">
        <f>IF(ISERROR(VLOOKUP($B990&amp;" "&amp;$J990,Lists!$AB$4:$AC$16,2,FALSE)),"",VLOOKUP($B990&amp;" "&amp;$J990,Lists!$AB$4:$AC$16,2,FALSE))</f>
        <v/>
      </c>
      <c r="J990" s="25" t="str">
        <f>IF(ISERROR(VLOOKUP($H990,Lists!$L$4:$M$7,2,FALSE)),"",VLOOKUP($H990,Lists!$L$4:$M$7,2,FALSE))</f>
        <v/>
      </c>
      <c r="K990" s="25" t="str">
        <f t="shared" si="16"/>
        <v/>
      </c>
      <c r="L990" s="85" t="str">
        <f>IF(C990="no",VLOOKUP(B990,Lists!$R$4:$Z$17,9, FALSE),"Please enter details here")</f>
        <v>Please enter details here</v>
      </c>
      <c r="M990" s="36" t="str">
        <f>IF(ISERROR(VLOOKUP($E990,Lists!$T$4:$Y$44,5,FALSE)),"",VLOOKUP($E990,Lists!$T$4:$Y$44,5,FALSE))</f>
        <v/>
      </c>
      <c r="N990" s="36" t="str">
        <f>IF(ISERROR(VLOOKUP($E990,Lists!$T$4:$Y$44,6,FALSE)),"",VLOOKUP($E990,Lists!$T$4:$Y$44,6,FALSE))</f>
        <v/>
      </c>
    </row>
    <row r="991" spans="1:14" x14ac:dyDescent="0.25">
      <c r="A991" s="12"/>
      <c r="B991" s="18" t="s">
        <v>784</v>
      </c>
      <c r="C991" s="36" t="s">
        <v>1071</v>
      </c>
      <c r="D991" s="14" t="str">
        <f>IF(ISERROR(VLOOKUP($B991,Lists!$R$4:$S$16,2,FALSE)),"",VLOOKUP($B991,Lists!$R$4:$S$16,2,FALSE))</f>
        <v/>
      </c>
      <c r="E991" s="14" t="s">
        <v>805</v>
      </c>
      <c r="F991" s="14" t="s">
        <v>999</v>
      </c>
      <c r="G991" s="25"/>
      <c r="H991" s="25" t="s">
        <v>1117</v>
      </c>
      <c r="I991" s="92" t="str">
        <f>IF(ISERROR(VLOOKUP($B991&amp;" "&amp;$J991,Lists!$AB$4:$AC$16,2,FALSE)),"",VLOOKUP($B991&amp;" "&amp;$J991,Lists!$AB$4:$AC$16,2,FALSE))</f>
        <v/>
      </c>
      <c r="J991" s="25" t="str">
        <f>IF(ISERROR(VLOOKUP($H991,Lists!$L$4:$M$7,2,FALSE)),"",VLOOKUP($H991,Lists!$L$4:$M$7,2,FALSE))</f>
        <v/>
      </c>
      <c r="K991" s="25" t="str">
        <f t="shared" si="16"/>
        <v/>
      </c>
      <c r="L991" s="85" t="str">
        <f>IF(C991="no",VLOOKUP(B991,Lists!$R$4:$Z$17,9, FALSE),"Please enter details here")</f>
        <v>Please enter details here</v>
      </c>
      <c r="M991" s="36" t="str">
        <f>IF(ISERROR(VLOOKUP($E991,Lists!$T$4:$Y$44,5,FALSE)),"",VLOOKUP($E991,Lists!$T$4:$Y$44,5,FALSE))</f>
        <v/>
      </c>
      <c r="N991" s="36" t="str">
        <f>IF(ISERROR(VLOOKUP($E991,Lists!$T$4:$Y$44,6,FALSE)),"",VLOOKUP($E991,Lists!$T$4:$Y$44,6,FALSE))</f>
        <v/>
      </c>
    </row>
    <row r="992" spans="1:14" x14ac:dyDescent="0.25">
      <c r="A992" s="12"/>
      <c r="B992" s="18" t="s">
        <v>784</v>
      </c>
      <c r="C992" s="36" t="s">
        <v>1071</v>
      </c>
      <c r="D992" s="14" t="str">
        <f>IF(ISERROR(VLOOKUP($B992,Lists!$R$4:$S$16,2,FALSE)),"",VLOOKUP($B992,Lists!$R$4:$S$16,2,FALSE))</f>
        <v/>
      </c>
      <c r="E992" s="14" t="s">
        <v>805</v>
      </c>
      <c r="F992" s="14" t="s">
        <v>999</v>
      </c>
      <c r="G992" s="25"/>
      <c r="H992" s="25" t="s">
        <v>1117</v>
      </c>
      <c r="I992" s="92" t="str">
        <f>IF(ISERROR(VLOOKUP($B992&amp;" "&amp;$J992,Lists!$AB$4:$AC$16,2,FALSE)),"",VLOOKUP($B992&amp;" "&amp;$J992,Lists!$AB$4:$AC$16,2,FALSE))</f>
        <v/>
      </c>
      <c r="J992" s="25" t="str">
        <f>IF(ISERROR(VLOOKUP($H992,Lists!$L$4:$M$7,2,FALSE)),"",VLOOKUP($H992,Lists!$L$4:$M$7,2,FALSE))</f>
        <v/>
      </c>
      <c r="K992" s="25" t="str">
        <f t="shared" si="16"/>
        <v/>
      </c>
      <c r="L992" s="85" t="str">
        <f>IF(C992="no",VLOOKUP(B992,Lists!$R$4:$Z$17,9, FALSE),"Please enter details here")</f>
        <v>Please enter details here</v>
      </c>
      <c r="M992" s="36" t="str">
        <f>IF(ISERROR(VLOOKUP($E992,Lists!$T$4:$Y$44,5,FALSE)),"",VLOOKUP($E992,Lists!$T$4:$Y$44,5,FALSE))</f>
        <v/>
      </c>
      <c r="N992" s="36" t="str">
        <f>IF(ISERROR(VLOOKUP($E992,Lists!$T$4:$Y$44,6,FALSE)),"",VLOOKUP($E992,Lists!$T$4:$Y$44,6,FALSE))</f>
        <v/>
      </c>
    </row>
    <row r="993" spans="1:14" x14ac:dyDescent="0.25">
      <c r="A993" s="12"/>
      <c r="B993" s="18" t="s">
        <v>784</v>
      </c>
      <c r="C993" s="36" t="s">
        <v>1071</v>
      </c>
      <c r="D993" s="14" t="str">
        <f>IF(ISERROR(VLOOKUP($B993,Lists!$R$4:$S$16,2,FALSE)),"",VLOOKUP($B993,Lists!$R$4:$S$16,2,FALSE))</f>
        <v/>
      </c>
      <c r="E993" s="14" t="s">
        <v>805</v>
      </c>
      <c r="F993" s="14" t="s">
        <v>999</v>
      </c>
      <c r="G993" s="25"/>
      <c r="H993" s="25" t="s">
        <v>1117</v>
      </c>
      <c r="I993" s="92" t="str">
        <f>IF(ISERROR(VLOOKUP($B993&amp;" "&amp;$J993,Lists!$AB$4:$AC$16,2,FALSE)),"",VLOOKUP($B993&amp;" "&amp;$J993,Lists!$AB$4:$AC$16,2,FALSE))</f>
        <v/>
      </c>
      <c r="J993" s="25" t="str">
        <f>IF(ISERROR(VLOOKUP($H993,Lists!$L$4:$M$7,2,FALSE)),"",VLOOKUP($H993,Lists!$L$4:$M$7,2,FALSE))</f>
        <v/>
      </c>
      <c r="K993" s="25" t="str">
        <f t="shared" si="16"/>
        <v/>
      </c>
      <c r="L993" s="85" t="str">
        <f>IF(C993="no",VLOOKUP(B993,Lists!$R$4:$Z$17,9, FALSE),"Please enter details here")</f>
        <v>Please enter details here</v>
      </c>
      <c r="M993" s="36" t="str">
        <f>IF(ISERROR(VLOOKUP($E993,Lists!$T$4:$Y$44,5,FALSE)),"",VLOOKUP($E993,Lists!$T$4:$Y$44,5,FALSE))</f>
        <v/>
      </c>
      <c r="N993" s="36" t="str">
        <f>IF(ISERROR(VLOOKUP($E993,Lists!$T$4:$Y$44,6,FALSE)),"",VLOOKUP($E993,Lists!$T$4:$Y$44,6,FALSE))</f>
        <v/>
      </c>
    </row>
    <row r="994" spans="1:14" x14ac:dyDescent="0.25">
      <c r="A994" s="12"/>
      <c r="B994" s="18" t="s">
        <v>784</v>
      </c>
      <c r="C994" s="36" t="s">
        <v>1071</v>
      </c>
      <c r="D994" s="14" t="str">
        <f>IF(ISERROR(VLOOKUP($B994,Lists!$R$4:$S$16,2,FALSE)),"",VLOOKUP($B994,Lists!$R$4:$S$16,2,FALSE))</f>
        <v/>
      </c>
      <c r="E994" s="14" t="s">
        <v>805</v>
      </c>
      <c r="F994" s="14" t="s">
        <v>999</v>
      </c>
      <c r="G994" s="25"/>
      <c r="H994" s="25" t="s">
        <v>1117</v>
      </c>
      <c r="I994" s="92" t="str">
        <f>IF(ISERROR(VLOOKUP($B994&amp;" "&amp;$J994,Lists!$AB$4:$AC$16,2,FALSE)),"",VLOOKUP($B994&amp;" "&amp;$J994,Lists!$AB$4:$AC$16,2,FALSE))</f>
        <v/>
      </c>
      <c r="J994" s="25" t="str">
        <f>IF(ISERROR(VLOOKUP($H994,Lists!$L$4:$M$7,2,FALSE)),"",VLOOKUP($H994,Lists!$L$4:$M$7,2,FALSE))</f>
        <v/>
      </c>
      <c r="K994" s="25" t="str">
        <f t="shared" si="16"/>
        <v/>
      </c>
      <c r="L994" s="85" t="str">
        <f>IF(C994="no",VLOOKUP(B994,Lists!$R$4:$Z$17,9, FALSE),"Please enter details here")</f>
        <v>Please enter details here</v>
      </c>
      <c r="M994" s="36" t="str">
        <f>IF(ISERROR(VLOOKUP($E994,Lists!$T$4:$Y$44,5,FALSE)),"",VLOOKUP($E994,Lists!$T$4:$Y$44,5,FALSE))</f>
        <v/>
      </c>
      <c r="N994" s="36" t="str">
        <f>IF(ISERROR(VLOOKUP($E994,Lists!$T$4:$Y$44,6,FALSE)),"",VLOOKUP($E994,Lists!$T$4:$Y$44,6,FALSE))</f>
        <v/>
      </c>
    </row>
    <row r="995" spans="1:14" x14ac:dyDescent="0.25">
      <c r="A995" s="12"/>
      <c r="B995" s="18" t="s">
        <v>784</v>
      </c>
      <c r="C995" s="36" t="s">
        <v>1071</v>
      </c>
      <c r="D995" s="14" t="str">
        <f>IF(ISERROR(VLOOKUP($B995,Lists!$R$4:$S$16,2,FALSE)),"",VLOOKUP($B995,Lists!$R$4:$S$16,2,FALSE))</f>
        <v/>
      </c>
      <c r="E995" s="14" t="s">
        <v>805</v>
      </c>
      <c r="F995" s="14" t="s">
        <v>999</v>
      </c>
      <c r="G995" s="25"/>
      <c r="H995" s="25" t="s">
        <v>1117</v>
      </c>
      <c r="I995" s="92" t="str">
        <f>IF(ISERROR(VLOOKUP($B995&amp;" "&amp;$J995,Lists!$AB$4:$AC$16,2,FALSE)),"",VLOOKUP($B995&amp;" "&amp;$J995,Lists!$AB$4:$AC$16,2,FALSE))</f>
        <v/>
      </c>
      <c r="J995" s="25" t="str">
        <f>IF(ISERROR(VLOOKUP($H995,Lists!$L$4:$M$7,2,FALSE)),"",VLOOKUP($H995,Lists!$L$4:$M$7,2,FALSE))</f>
        <v/>
      </c>
      <c r="K995" s="25" t="str">
        <f t="shared" si="16"/>
        <v/>
      </c>
      <c r="L995" s="85" t="str">
        <f>IF(C995="no",VLOOKUP(B995,Lists!$R$4:$Z$17,9, FALSE),"Please enter details here")</f>
        <v>Please enter details here</v>
      </c>
      <c r="M995" s="36" t="str">
        <f>IF(ISERROR(VLOOKUP($E995,Lists!$T$4:$Y$44,5,FALSE)),"",VLOOKUP($E995,Lists!$T$4:$Y$44,5,FALSE))</f>
        <v/>
      </c>
      <c r="N995" s="36" t="str">
        <f>IF(ISERROR(VLOOKUP($E995,Lists!$T$4:$Y$44,6,FALSE)),"",VLOOKUP($E995,Lists!$T$4:$Y$44,6,FALSE))</f>
        <v/>
      </c>
    </row>
    <row r="996" spans="1:14" x14ac:dyDescent="0.25">
      <c r="A996" s="12"/>
      <c r="B996" s="18" t="s">
        <v>784</v>
      </c>
      <c r="C996" s="36" t="s">
        <v>1071</v>
      </c>
      <c r="D996" s="14" t="str">
        <f>IF(ISERROR(VLOOKUP($B996,Lists!$R$4:$S$16,2,FALSE)),"",VLOOKUP($B996,Lists!$R$4:$S$16,2,FALSE))</f>
        <v/>
      </c>
      <c r="E996" s="14" t="s">
        <v>805</v>
      </c>
      <c r="F996" s="14" t="s">
        <v>999</v>
      </c>
      <c r="G996" s="25"/>
      <c r="H996" s="25" t="s">
        <v>1117</v>
      </c>
      <c r="I996" s="92" t="str">
        <f>IF(ISERROR(VLOOKUP($B996&amp;" "&amp;$J996,Lists!$AB$4:$AC$16,2,FALSE)),"",VLOOKUP($B996&amp;" "&amp;$J996,Lists!$AB$4:$AC$16,2,FALSE))</f>
        <v/>
      </c>
      <c r="J996" s="25" t="str">
        <f>IF(ISERROR(VLOOKUP($H996,Lists!$L$4:$M$7,2,FALSE)),"",VLOOKUP($H996,Lists!$L$4:$M$7,2,FALSE))</f>
        <v/>
      </c>
      <c r="K996" s="25" t="str">
        <f t="shared" si="16"/>
        <v/>
      </c>
      <c r="L996" s="85" t="str">
        <f>IF(C996="no",VLOOKUP(B996,Lists!$R$4:$Z$17,9, FALSE),"Please enter details here")</f>
        <v>Please enter details here</v>
      </c>
      <c r="M996" s="36" t="str">
        <f>IF(ISERROR(VLOOKUP($E996,Lists!$T$4:$Y$44,5,FALSE)),"",VLOOKUP($E996,Lists!$T$4:$Y$44,5,FALSE))</f>
        <v/>
      </c>
      <c r="N996" s="36" t="str">
        <f>IF(ISERROR(VLOOKUP($E996,Lists!$T$4:$Y$44,6,FALSE)),"",VLOOKUP($E996,Lists!$T$4:$Y$44,6,FALSE))</f>
        <v/>
      </c>
    </row>
    <row r="997" spans="1:14" x14ac:dyDescent="0.25">
      <c r="A997" s="12"/>
      <c r="B997" s="18" t="s">
        <v>784</v>
      </c>
      <c r="C997" s="36" t="s">
        <v>1071</v>
      </c>
      <c r="D997" s="14" t="str">
        <f>IF(ISERROR(VLOOKUP($B997,Lists!$R$4:$S$16,2,FALSE)),"",VLOOKUP($B997,Lists!$R$4:$S$16,2,FALSE))</f>
        <v/>
      </c>
      <c r="E997" s="14" t="s">
        <v>805</v>
      </c>
      <c r="F997" s="14" t="s">
        <v>999</v>
      </c>
      <c r="G997" s="25"/>
      <c r="H997" s="25" t="s">
        <v>1117</v>
      </c>
      <c r="I997" s="92" t="str">
        <f>IF(ISERROR(VLOOKUP($B997&amp;" "&amp;$J997,Lists!$AB$4:$AC$16,2,FALSE)),"",VLOOKUP($B997&amp;" "&amp;$J997,Lists!$AB$4:$AC$16,2,FALSE))</f>
        <v/>
      </c>
      <c r="J997" s="25" t="str">
        <f>IF(ISERROR(VLOOKUP($H997,Lists!$L$4:$M$7,2,FALSE)),"",VLOOKUP($H997,Lists!$L$4:$M$7,2,FALSE))</f>
        <v/>
      </c>
      <c r="K997" s="25" t="str">
        <f t="shared" si="16"/>
        <v/>
      </c>
      <c r="L997" s="85" t="str">
        <f>IF(C997="no",VLOOKUP(B997,Lists!$R$4:$Z$17,9, FALSE),"Please enter details here")</f>
        <v>Please enter details here</v>
      </c>
      <c r="M997" s="36" t="str">
        <f>IF(ISERROR(VLOOKUP($E997,Lists!$T$4:$Y$44,5,FALSE)),"",VLOOKUP($E997,Lists!$T$4:$Y$44,5,FALSE))</f>
        <v/>
      </c>
      <c r="N997" s="36" t="str">
        <f>IF(ISERROR(VLOOKUP($E997,Lists!$T$4:$Y$44,6,FALSE)),"",VLOOKUP($E997,Lists!$T$4:$Y$44,6,FALSE))</f>
        <v/>
      </c>
    </row>
    <row r="998" spans="1:14" x14ac:dyDescent="0.25">
      <c r="A998" s="12"/>
      <c r="B998" s="18" t="s">
        <v>784</v>
      </c>
      <c r="C998" s="36" t="s">
        <v>1071</v>
      </c>
      <c r="D998" s="14" t="str">
        <f>IF(ISERROR(VLOOKUP($B998,Lists!$R$4:$S$16,2,FALSE)),"",VLOOKUP($B998,Lists!$R$4:$S$16,2,FALSE))</f>
        <v/>
      </c>
      <c r="E998" s="14" t="s">
        <v>805</v>
      </c>
      <c r="F998" s="14" t="s">
        <v>999</v>
      </c>
      <c r="G998" s="25"/>
      <c r="H998" s="25" t="s">
        <v>1117</v>
      </c>
      <c r="I998" s="92" t="str">
        <f>IF(ISERROR(VLOOKUP($B998&amp;" "&amp;$J998,Lists!$AB$4:$AC$16,2,FALSE)),"",VLOOKUP($B998&amp;" "&amp;$J998,Lists!$AB$4:$AC$16,2,FALSE))</f>
        <v/>
      </c>
      <c r="J998" s="25" t="str">
        <f>IF(ISERROR(VLOOKUP($H998,Lists!$L$4:$M$7,2,FALSE)),"",VLOOKUP($H998,Lists!$L$4:$M$7,2,FALSE))</f>
        <v/>
      </c>
      <c r="K998" s="25" t="str">
        <f t="shared" si="16"/>
        <v/>
      </c>
      <c r="L998" s="85" t="str">
        <f>IF(C998="no",VLOOKUP(B998,Lists!$R$4:$Z$17,9, FALSE),"Please enter details here")</f>
        <v>Please enter details here</v>
      </c>
      <c r="M998" s="36" t="str">
        <f>IF(ISERROR(VLOOKUP($E998,Lists!$T$4:$Y$44,5,FALSE)),"",VLOOKUP($E998,Lists!$T$4:$Y$44,5,FALSE))</f>
        <v/>
      </c>
      <c r="N998" s="36" t="str">
        <f>IF(ISERROR(VLOOKUP($E998,Lists!$T$4:$Y$44,6,FALSE)),"",VLOOKUP($E998,Lists!$T$4:$Y$44,6,FALSE))</f>
        <v/>
      </c>
    </row>
    <row r="999" spans="1:14" x14ac:dyDescent="0.25">
      <c r="A999" s="12"/>
      <c r="B999" s="18" t="s">
        <v>784</v>
      </c>
      <c r="C999" s="36" t="s">
        <v>1071</v>
      </c>
      <c r="D999" s="14" t="str">
        <f>IF(ISERROR(VLOOKUP($B999,Lists!$R$4:$S$16,2,FALSE)),"",VLOOKUP($B999,Lists!$R$4:$S$16,2,FALSE))</f>
        <v/>
      </c>
      <c r="E999" s="14" t="s">
        <v>805</v>
      </c>
      <c r="F999" s="14" t="s">
        <v>999</v>
      </c>
      <c r="G999" s="25"/>
      <c r="H999" s="25" t="s">
        <v>1117</v>
      </c>
      <c r="I999" s="92" t="str">
        <f>IF(ISERROR(VLOOKUP($B999&amp;" "&amp;$J999,Lists!$AB$4:$AC$16,2,FALSE)),"",VLOOKUP($B999&amp;" "&amp;$J999,Lists!$AB$4:$AC$16,2,FALSE))</f>
        <v/>
      </c>
      <c r="J999" s="25" t="str">
        <f>IF(ISERROR(VLOOKUP($H999,Lists!$L$4:$M$7,2,FALSE)),"",VLOOKUP($H999,Lists!$L$4:$M$7,2,FALSE))</f>
        <v/>
      </c>
      <c r="K999" s="25" t="str">
        <f t="shared" si="16"/>
        <v/>
      </c>
      <c r="L999" s="85" t="str">
        <f>IF(C999="no",VLOOKUP(B999,Lists!$R$4:$Z$17,9, FALSE),"Please enter details here")</f>
        <v>Please enter details here</v>
      </c>
      <c r="M999" s="36" t="str">
        <f>IF(ISERROR(VLOOKUP($E999,Lists!$T$4:$Y$44,5,FALSE)),"",VLOOKUP($E999,Lists!$T$4:$Y$44,5,FALSE))</f>
        <v/>
      </c>
      <c r="N999" s="36" t="str">
        <f>IF(ISERROR(VLOOKUP($E999,Lists!$T$4:$Y$44,6,FALSE)),"",VLOOKUP($E999,Lists!$T$4:$Y$44,6,FALSE))</f>
        <v/>
      </c>
    </row>
    <row r="1000" spans="1:14" x14ac:dyDescent="0.25">
      <c r="A1000" s="12"/>
      <c r="B1000" s="18" t="s">
        <v>784</v>
      </c>
      <c r="C1000" s="36" t="s">
        <v>1071</v>
      </c>
      <c r="D1000" s="14" t="str">
        <f>IF(ISERROR(VLOOKUP($B1000,Lists!$R$4:$S$16,2,FALSE)),"",VLOOKUP($B1000,Lists!$R$4:$S$16,2,FALSE))</f>
        <v/>
      </c>
      <c r="E1000" s="14" t="s">
        <v>805</v>
      </c>
      <c r="F1000" s="14" t="s">
        <v>999</v>
      </c>
      <c r="G1000" s="25"/>
      <c r="H1000" s="25" t="s">
        <v>1117</v>
      </c>
      <c r="I1000" s="92" t="str">
        <f>IF(ISERROR(VLOOKUP($B1000&amp;" "&amp;$J1000,Lists!$AB$4:$AC$16,2,FALSE)),"",VLOOKUP($B1000&amp;" "&amp;$J1000,Lists!$AB$4:$AC$16,2,FALSE))</f>
        <v/>
      </c>
      <c r="J1000" s="25" t="str">
        <f>IF(ISERROR(VLOOKUP($H1000,Lists!$L$4:$M$7,2,FALSE)),"",VLOOKUP($H1000,Lists!$L$4:$M$7,2,FALSE))</f>
        <v/>
      </c>
      <c r="K1000" s="25" t="str">
        <f t="shared" si="16"/>
        <v/>
      </c>
      <c r="L1000" s="85" t="str">
        <f>IF(C1000="no",VLOOKUP(B1000,Lists!$R$4:$Z$17,9, FALSE),"Please enter details here")</f>
        <v>Please enter details here</v>
      </c>
      <c r="M1000" s="36" t="str">
        <f>IF(ISERROR(VLOOKUP($E1000,Lists!$T$4:$Y$44,5,FALSE)),"",VLOOKUP($E1000,Lists!$T$4:$Y$44,5,FALSE))</f>
        <v/>
      </c>
      <c r="N1000" s="36" t="str">
        <f>IF(ISERROR(VLOOKUP($E1000,Lists!$T$4:$Y$44,6,FALSE)),"",VLOOKUP($E1000,Lists!$T$4:$Y$44,6,FALSE))</f>
        <v/>
      </c>
    </row>
  </sheetData>
  <dataConsolidate/>
  <mergeCells count="1">
    <mergeCell ref="A3:D3"/>
  </mergeCell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Lists!$Q$3:$Q$5</xm:f>
          </x14:formula1>
          <xm:sqref>C7:C1000</xm:sqref>
        </x14:dataValidation>
        <x14:dataValidation type="list" allowBlank="1" showInputMessage="1">
          <x14:formula1>
            <xm:f>Lists!$R$3:$R$16</xm:f>
          </x14:formula1>
          <xm:sqref>B7:B1000</xm:sqref>
        </x14:dataValidation>
        <x14:dataValidation type="list" allowBlank="1" showInputMessage="1">
          <x14:formula1>
            <xm:f>Lists!$U$3:$U$34</xm:f>
          </x14:formula1>
          <xm:sqref>F7:F1000</xm:sqref>
        </x14:dataValidation>
        <x14:dataValidation type="list" allowBlank="1" showInputMessage="1">
          <x14:formula1>
            <xm:f>Lists!$L$3:$L$7</xm:f>
          </x14:formula1>
          <xm:sqref>H7:H1000</xm:sqref>
        </x14:dataValidation>
        <x14:dataValidation type="list" allowBlank="1" showInputMessage="1" showErrorMessage="1">
          <x14:formula1>
            <xm:f>Lists!$T$3:$T$43</xm:f>
          </x14:formula1>
          <xm:sqref>E7:E1000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2:F32"/>
  <sheetViews>
    <sheetView workbookViewId="0"/>
  </sheetViews>
  <sheetFormatPr defaultRowHeight="15" x14ac:dyDescent="0.25"/>
  <cols>
    <col min="1" max="2" width="41.7109375" customWidth="1"/>
    <col min="3" max="3" width="40.140625" customWidth="1"/>
    <col min="4" max="4" width="20.85546875" customWidth="1"/>
    <col min="5" max="5" width="20.28515625" customWidth="1"/>
    <col min="6" max="6" width="24.85546875" customWidth="1"/>
    <col min="7" max="7" width="12.7109375" customWidth="1"/>
  </cols>
  <sheetData>
    <row r="2" spans="1:6" ht="21" x14ac:dyDescent="0.35">
      <c r="A2" s="22" t="s">
        <v>802</v>
      </c>
      <c r="B2" s="22"/>
    </row>
    <row r="3" spans="1:6" x14ac:dyDescent="0.25">
      <c r="A3" s="15"/>
      <c r="B3" s="15"/>
      <c r="C3" s="15"/>
      <c r="D3" s="15"/>
      <c r="E3" s="15"/>
      <c r="F3" s="15"/>
    </row>
    <row r="4" spans="1:6" ht="24" x14ac:dyDescent="0.25">
      <c r="A4" s="74" t="s">
        <v>1200</v>
      </c>
      <c r="B4" s="74"/>
      <c r="C4" s="86"/>
      <c r="D4" s="13"/>
    </row>
    <row r="5" spans="1:6" ht="47.25" customHeight="1" x14ac:dyDescent="0.25">
      <c r="A5" s="71" t="s">
        <v>795</v>
      </c>
      <c r="B5" s="71" t="s">
        <v>1183</v>
      </c>
      <c r="C5" s="71" t="s">
        <v>1184</v>
      </c>
      <c r="D5" s="71" t="s">
        <v>1173</v>
      </c>
    </row>
    <row r="6" spans="1:6" x14ac:dyDescent="0.25">
      <c r="A6" s="12">
        <v>1</v>
      </c>
      <c r="B6" s="12"/>
      <c r="C6" s="25">
        <f>B6*0.4</f>
        <v>0</v>
      </c>
      <c r="D6" s="25"/>
    </row>
    <row r="7" spans="1:6" x14ac:dyDescent="0.25">
      <c r="A7" s="12">
        <v>2</v>
      </c>
      <c r="B7" s="12"/>
      <c r="C7" s="25">
        <f t="shared" ref="C7:C29" si="0">B7*0.4</f>
        <v>0</v>
      </c>
      <c r="D7" s="25"/>
    </row>
    <row r="8" spans="1:6" x14ac:dyDescent="0.25">
      <c r="A8" s="12">
        <v>3</v>
      </c>
      <c r="B8" s="12"/>
      <c r="C8" s="25">
        <f t="shared" si="0"/>
        <v>0</v>
      </c>
      <c r="D8" s="25"/>
    </row>
    <row r="9" spans="1:6" x14ac:dyDescent="0.25">
      <c r="A9" s="12"/>
      <c r="B9" s="12"/>
      <c r="C9" s="25">
        <f t="shared" si="0"/>
        <v>0</v>
      </c>
      <c r="D9" s="25"/>
    </row>
    <row r="10" spans="1:6" x14ac:dyDescent="0.25">
      <c r="A10" s="12"/>
      <c r="B10" s="12"/>
      <c r="C10" s="25">
        <f t="shared" si="0"/>
        <v>0</v>
      </c>
      <c r="D10" s="25"/>
    </row>
    <row r="11" spans="1:6" x14ac:dyDescent="0.25">
      <c r="A11" s="12"/>
      <c r="B11" s="12"/>
      <c r="C11" s="25">
        <f t="shared" si="0"/>
        <v>0</v>
      </c>
      <c r="D11" s="25"/>
    </row>
    <row r="12" spans="1:6" x14ac:dyDescent="0.25">
      <c r="A12" s="12"/>
      <c r="B12" s="12"/>
      <c r="C12" s="25">
        <f t="shared" si="0"/>
        <v>0</v>
      </c>
      <c r="D12" s="25"/>
    </row>
    <row r="13" spans="1:6" x14ac:dyDescent="0.25">
      <c r="A13" s="12"/>
      <c r="B13" s="12"/>
      <c r="C13" s="25">
        <f t="shared" si="0"/>
        <v>0</v>
      </c>
      <c r="D13" s="25"/>
    </row>
    <row r="14" spans="1:6" x14ac:dyDescent="0.25">
      <c r="A14" s="12"/>
      <c r="B14" s="12"/>
      <c r="C14" s="25">
        <f t="shared" si="0"/>
        <v>0</v>
      </c>
      <c r="D14" s="25"/>
    </row>
    <row r="15" spans="1:6" x14ac:dyDescent="0.25">
      <c r="A15" s="12"/>
      <c r="B15" s="12"/>
      <c r="C15" s="25">
        <f t="shared" si="0"/>
        <v>0</v>
      </c>
      <c r="D15" s="25"/>
    </row>
    <row r="16" spans="1:6" x14ac:dyDescent="0.25">
      <c r="A16" s="12"/>
      <c r="B16" s="12"/>
      <c r="C16" s="25">
        <f t="shared" si="0"/>
        <v>0</v>
      </c>
      <c r="D16" s="25"/>
    </row>
    <row r="17" spans="1:6" x14ac:dyDescent="0.25">
      <c r="A17" s="12"/>
      <c r="B17" s="12"/>
      <c r="C17" s="25">
        <f t="shared" si="0"/>
        <v>0</v>
      </c>
      <c r="D17" s="25"/>
    </row>
    <row r="18" spans="1:6" x14ac:dyDescent="0.25">
      <c r="A18" s="12"/>
      <c r="B18" s="12"/>
      <c r="C18" s="25">
        <f t="shared" si="0"/>
        <v>0</v>
      </c>
      <c r="D18" s="25"/>
    </row>
    <row r="19" spans="1:6" x14ac:dyDescent="0.25">
      <c r="A19" s="12"/>
      <c r="B19" s="12"/>
      <c r="C19" s="25">
        <f t="shared" si="0"/>
        <v>0</v>
      </c>
      <c r="D19" s="25"/>
    </row>
    <row r="20" spans="1:6" x14ac:dyDescent="0.25">
      <c r="A20" s="12"/>
      <c r="B20" s="12"/>
      <c r="C20" s="25">
        <f t="shared" si="0"/>
        <v>0</v>
      </c>
      <c r="D20" s="25"/>
    </row>
    <row r="21" spans="1:6" x14ac:dyDescent="0.25">
      <c r="A21" s="12"/>
      <c r="B21" s="12"/>
      <c r="C21" s="25">
        <f t="shared" si="0"/>
        <v>0</v>
      </c>
      <c r="D21" s="25"/>
    </row>
    <row r="22" spans="1:6" x14ac:dyDescent="0.25">
      <c r="A22" s="12"/>
      <c r="B22" s="12"/>
      <c r="C22" s="25">
        <f t="shared" si="0"/>
        <v>0</v>
      </c>
      <c r="D22" s="25"/>
    </row>
    <row r="23" spans="1:6" x14ac:dyDescent="0.25">
      <c r="A23" s="12"/>
      <c r="B23" s="12"/>
      <c r="C23" s="25">
        <f t="shared" si="0"/>
        <v>0</v>
      </c>
      <c r="D23" s="25"/>
    </row>
    <row r="24" spans="1:6" x14ac:dyDescent="0.25">
      <c r="A24" s="12"/>
      <c r="B24" s="12"/>
      <c r="C24" s="25">
        <f t="shared" si="0"/>
        <v>0</v>
      </c>
      <c r="D24" s="25"/>
    </row>
    <row r="25" spans="1:6" x14ac:dyDescent="0.25">
      <c r="A25" s="12"/>
      <c r="B25" s="12"/>
      <c r="C25" s="25">
        <f t="shared" si="0"/>
        <v>0</v>
      </c>
      <c r="D25" s="25"/>
    </row>
    <row r="26" spans="1:6" x14ac:dyDescent="0.25">
      <c r="A26" s="12"/>
      <c r="B26" s="12"/>
      <c r="C26" s="25">
        <f t="shared" si="0"/>
        <v>0</v>
      </c>
      <c r="D26" s="25"/>
    </row>
    <row r="27" spans="1:6" x14ac:dyDescent="0.25">
      <c r="A27" s="12"/>
      <c r="B27" s="12"/>
      <c r="C27" s="25">
        <f t="shared" si="0"/>
        <v>0</v>
      </c>
      <c r="D27" s="25"/>
    </row>
    <row r="28" spans="1:6" x14ac:dyDescent="0.25">
      <c r="A28" s="12"/>
      <c r="B28" s="12"/>
      <c r="C28" s="25">
        <f t="shared" si="0"/>
        <v>0</v>
      </c>
      <c r="D28" s="25"/>
    </row>
    <row r="29" spans="1:6" x14ac:dyDescent="0.25">
      <c r="A29" s="12"/>
      <c r="B29" s="12"/>
      <c r="C29" s="25">
        <f t="shared" si="0"/>
        <v>0</v>
      </c>
      <c r="D29" s="25"/>
    </row>
    <row r="30" spans="1:6" x14ac:dyDescent="0.25">
      <c r="A30" s="15"/>
      <c r="B30" s="15"/>
      <c r="C30" s="15"/>
      <c r="D30" s="15"/>
      <c r="E30" s="15"/>
      <c r="F30" s="15"/>
    </row>
    <row r="31" spans="1:6" x14ac:dyDescent="0.25">
      <c r="A31" s="15"/>
      <c r="B31" s="15"/>
      <c r="C31" s="15"/>
      <c r="D31" s="15"/>
      <c r="E31" s="15"/>
      <c r="F31" s="15"/>
    </row>
    <row r="32" spans="1:6" x14ac:dyDescent="0.25">
      <c r="A32" s="15"/>
      <c r="B32" s="15"/>
      <c r="C32" s="15"/>
      <c r="D32" s="15"/>
      <c r="E32" s="15"/>
      <c r="F32" s="15"/>
    </row>
  </sheetData>
  <dataConsolidate/>
  <pageMargins left="0" right="0" top="0.15748031496062992" bottom="0.15748031496062992" header="0.31496062992125984" footer="0.31496062992125984"/>
  <pageSetup paperSize="9" scale="1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U21"/>
  <sheetViews>
    <sheetView workbookViewId="0"/>
  </sheetViews>
  <sheetFormatPr defaultRowHeight="15" x14ac:dyDescent="0.25"/>
  <cols>
    <col min="1" max="4" width="25.5703125" customWidth="1"/>
    <col min="5" max="5" width="21.140625" bestFit="1" customWidth="1"/>
    <col min="6" max="6" width="15.7109375" customWidth="1"/>
    <col min="7" max="7" width="17.42578125" customWidth="1"/>
    <col min="8" max="8" width="13.7109375" customWidth="1"/>
    <col min="9" max="9" width="17" customWidth="1"/>
    <col min="10" max="10" width="20.7109375" customWidth="1"/>
    <col min="11" max="11" width="24" customWidth="1"/>
    <col min="12" max="12" width="18.28515625" customWidth="1"/>
    <col min="13" max="19" width="19.7109375" customWidth="1"/>
  </cols>
  <sheetData>
    <row r="1" spans="1:21" ht="21" x14ac:dyDescent="0.35">
      <c r="A1" s="22" t="s">
        <v>1199</v>
      </c>
      <c r="B1" s="22"/>
    </row>
    <row r="2" spans="1:21" x14ac:dyDescent="0.25">
      <c r="A2" s="48" t="s">
        <v>1047</v>
      </c>
      <c r="B2" s="48"/>
      <c r="C2" s="48"/>
      <c r="D2" s="48"/>
      <c r="E2" s="49"/>
    </row>
    <row r="3" spans="1:21" s="82" customFormat="1" ht="68.25" customHeight="1" x14ac:dyDescent="0.2">
      <c r="H3" s="103" t="s">
        <v>1048</v>
      </c>
      <c r="I3" s="104"/>
      <c r="J3" s="83"/>
      <c r="K3" s="84"/>
      <c r="L3" s="105" t="s">
        <v>1049</v>
      </c>
      <c r="M3" s="106"/>
      <c r="N3" s="106"/>
      <c r="O3" s="106"/>
      <c r="P3" s="106"/>
      <c r="Q3" s="106"/>
      <c r="R3" s="106"/>
      <c r="S3" s="107"/>
    </row>
    <row r="4" spans="1:21" s="49" customFormat="1" ht="79.5" x14ac:dyDescent="0.35">
      <c r="A4" s="50" t="s">
        <v>1050</v>
      </c>
      <c r="B4" s="51" t="s">
        <v>1051</v>
      </c>
      <c r="C4" s="51" t="s">
        <v>1052</v>
      </c>
      <c r="D4" s="51" t="s">
        <v>1053</v>
      </c>
      <c r="E4" s="51" t="s">
        <v>1054</v>
      </c>
      <c r="F4" s="51" t="s">
        <v>1055</v>
      </c>
      <c r="G4" s="52" t="s">
        <v>1056</v>
      </c>
      <c r="H4" s="51" t="s">
        <v>1057</v>
      </c>
      <c r="I4" s="51" t="s">
        <v>1058</v>
      </c>
      <c r="J4" s="53" t="s">
        <v>1059</v>
      </c>
      <c r="K4" s="53" t="s">
        <v>1060</v>
      </c>
      <c r="L4" s="54" t="s">
        <v>1061</v>
      </c>
      <c r="M4" s="54" t="s">
        <v>1062</v>
      </c>
      <c r="N4" s="54" t="s">
        <v>1063</v>
      </c>
      <c r="O4" s="54" t="s">
        <v>1064</v>
      </c>
      <c r="P4" s="54" t="s">
        <v>1065</v>
      </c>
      <c r="Q4" s="54" t="s">
        <v>1066</v>
      </c>
      <c r="R4" s="54" t="s">
        <v>1067</v>
      </c>
      <c r="S4" s="54" t="s">
        <v>1068</v>
      </c>
      <c r="T4" s="7"/>
      <c r="U4" s="7"/>
    </row>
    <row r="5" spans="1:21" s="49" customFormat="1" x14ac:dyDescent="0.25">
      <c r="A5" s="55"/>
      <c r="B5" s="55"/>
      <c r="C5" s="55"/>
      <c r="D5" s="55"/>
      <c r="E5" s="56"/>
      <c r="F5" s="55"/>
      <c r="G5" s="55"/>
      <c r="H5" s="55"/>
      <c r="I5" s="55"/>
      <c r="J5" s="55"/>
      <c r="K5" s="55"/>
      <c r="L5" s="55"/>
      <c r="M5" s="55"/>
      <c r="N5" s="55"/>
      <c r="O5" s="55"/>
      <c r="P5" s="55"/>
      <c r="Q5" s="55"/>
      <c r="R5" s="55"/>
      <c r="S5" s="55"/>
    </row>
    <row r="6" spans="1:21" s="49" customFormat="1" x14ac:dyDescent="0.25">
      <c r="A6" s="55"/>
      <c r="B6" s="55"/>
      <c r="C6" s="55"/>
      <c r="D6" s="55"/>
      <c r="E6" s="56"/>
      <c r="F6" s="55"/>
      <c r="G6" s="55"/>
      <c r="H6" s="55"/>
      <c r="I6" s="55"/>
      <c r="J6" s="55"/>
      <c r="K6" s="55"/>
      <c r="L6" s="55"/>
      <c r="M6" s="55"/>
      <c r="N6" s="55"/>
      <c r="O6" s="55"/>
      <c r="P6" s="55"/>
      <c r="Q6" s="55"/>
      <c r="R6" s="55"/>
      <c r="S6" s="55"/>
    </row>
    <row r="7" spans="1:21" s="49" customFormat="1" x14ac:dyDescent="0.25">
      <c r="A7" s="55"/>
      <c r="B7" s="55"/>
      <c r="C7" s="55"/>
      <c r="D7" s="55"/>
      <c r="E7" s="55"/>
      <c r="F7" s="55"/>
      <c r="G7" s="55"/>
      <c r="H7" s="55"/>
      <c r="I7" s="55"/>
      <c r="J7" s="55"/>
      <c r="K7" s="55"/>
      <c r="L7" s="55"/>
      <c r="M7" s="55"/>
      <c r="N7" s="55"/>
      <c r="O7" s="55"/>
      <c r="P7" s="55"/>
      <c r="Q7" s="55"/>
      <c r="R7" s="55"/>
      <c r="S7" s="55"/>
    </row>
    <row r="8" spans="1:21" s="49" customFormat="1" x14ac:dyDescent="0.25">
      <c r="A8" s="55"/>
      <c r="B8" s="55"/>
      <c r="C8" s="55"/>
      <c r="D8" s="55"/>
      <c r="E8" s="55"/>
      <c r="F8" s="55"/>
      <c r="G8" s="55"/>
      <c r="H8" s="55"/>
      <c r="I8" s="55"/>
      <c r="J8" s="55"/>
      <c r="K8" s="55"/>
      <c r="L8" s="55"/>
      <c r="M8" s="55"/>
      <c r="N8" s="55"/>
      <c r="O8" s="55"/>
      <c r="P8" s="55"/>
      <c r="Q8" s="55"/>
      <c r="R8" s="55"/>
      <c r="S8" s="55"/>
    </row>
    <row r="9" spans="1:21" s="49" customFormat="1" x14ac:dyDescent="0.25">
      <c r="A9" s="55"/>
      <c r="B9" s="55"/>
      <c r="C9" s="55"/>
      <c r="D9" s="55"/>
      <c r="E9" s="55"/>
      <c r="F9" s="55"/>
      <c r="G9" s="55"/>
      <c r="H9" s="55"/>
      <c r="I9" s="55"/>
      <c r="J9" s="55"/>
      <c r="K9" s="55"/>
      <c r="L9" s="55"/>
      <c r="M9" s="55"/>
      <c r="N9" s="55"/>
      <c r="O9" s="55"/>
      <c r="P9" s="55"/>
      <c r="Q9" s="55"/>
      <c r="R9" s="55"/>
      <c r="S9" s="55"/>
    </row>
    <row r="10" spans="1:21" s="49" customFormat="1" x14ac:dyDescent="0.25">
      <c r="A10" s="55"/>
      <c r="B10" s="55"/>
      <c r="C10" s="55"/>
      <c r="D10" s="55"/>
      <c r="E10" s="55"/>
      <c r="F10" s="55"/>
      <c r="G10" s="55"/>
      <c r="H10" s="55"/>
      <c r="I10" s="55"/>
      <c r="J10" s="55"/>
      <c r="K10" s="55"/>
      <c r="L10" s="55"/>
      <c r="M10" s="55"/>
      <c r="N10" s="55"/>
      <c r="O10" s="55"/>
      <c r="P10" s="55"/>
      <c r="Q10" s="55"/>
      <c r="R10" s="55"/>
      <c r="S10" s="55"/>
    </row>
    <row r="11" spans="1:21" s="49" customFormat="1" x14ac:dyDescent="0.25">
      <c r="A11" s="55"/>
      <c r="B11" s="55"/>
      <c r="C11" s="55"/>
      <c r="D11" s="55"/>
      <c r="E11" s="55"/>
      <c r="F11" s="55"/>
      <c r="G11" s="55"/>
      <c r="H11" s="55"/>
      <c r="I11" s="55"/>
      <c r="J11" s="55"/>
      <c r="K11" s="55"/>
      <c r="L11" s="55"/>
      <c r="M11" s="55"/>
      <c r="N11" s="55"/>
      <c r="O11" s="55"/>
      <c r="P11" s="55"/>
      <c r="Q11" s="55"/>
      <c r="R11" s="55"/>
      <c r="S11" s="55"/>
    </row>
    <row r="12" spans="1:21" s="49" customFormat="1" x14ac:dyDescent="0.25">
      <c r="A12" s="55"/>
      <c r="B12" s="55"/>
      <c r="C12" s="55"/>
      <c r="D12" s="55"/>
      <c r="E12" s="55"/>
      <c r="F12" s="55"/>
      <c r="G12" s="55"/>
      <c r="H12" s="55"/>
      <c r="I12" s="55"/>
      <c r="J12" s="55"/>
      <c r="K12" s="55"/>
      <c r="L12" s="55"/>
      <c r="M12" s="55"/>
      <c r="N12" s="55"/>
      <c r="O12" s="55"/>
      <c r="P12" s="55"/>
      <c r="Q12" s="55"/>
      <c r="R12" s="55"/>
      <c r="S12" s="55"/>
    </row>
    <row r="13" spans="1:21" s="49" customFormat="1" x14ac:dyDescent="0.25">
      <c r="A13" s="55"/>
      <c r="B13" s="55"/>
      <c r="C13" s="55"/>
      <c r="D13" s="55"/>
      <c r="E13" s="55"/>
      <c r="F13" s="55"/>
      <c r="G13" s="55"/>
      <c r="H13" s="55"/>
      <c r="I13" s="55"/>
      <c r="J13" s="55"/>
      <c r="K13" s="55"/>
      <c r="L13" s="55"/>
      <c r="M13" s="55"/>
      <c r="N13" s="55"/>
      <c r="O13" s="55"/>
      <c r="P13" s="55"/>
      <c r="Q13" s="55"/>
      <c r="R13" s="55"/>
      <c r="S13" s="55"/>
    </row>
    <row r="14" spans="1:21" s="49" customFormat="1" x14ac:dyDescent="0.25">
      <c r="A14" s="55"/>
      <c r="B14" s="55"/>
      <c r="C14" s="55"/>
      <c r="D14" s="55"/>
      <c r="E14" s="55"/>
      <c r="F14" s="55"/>
      <c r="G14" s="55"/>
      <c r="H14" s="55"/>
      <c r="I14" s="55"/>
      <c r="J14" s="55"/>
      <c r="K14" s="55"/>
      <c r="L14" s="55"/>
      <c r="M14" s="55"/>
      <c r="N14" s="55"/>
      <c r="O14" s="55"/>
      <c r="P14" s="55"/>
      <c r="Q14" s="55"/>
      <c r="R14" s="55"/>
      <c r="S14" s="55"/>
    </row>
    <row r="15" spans="1:21" s="49" customFormat="1" x14ac:dyDescent="0.25">
      <c r="A15" s="55"/>
      <c r="B15" s="55"/>
      <c r="C15" s="55"/>
      <c r="D15" s="55"/>
      <c r="E15" s="55"/>
      <c r="F15" s="55"/>
      <c r="G15" s="55"/>
      <c r="H15" s="55"/>
      <c r="I15" s="55"/>
      <c r="J15" s="55"/>
      <c r="K15" s="55"/>
      <c r="L15" s="55"/>
      <c r="M15" s="55"/>
      <c r="N15" s="55"/>
      <c r="O15" s="55"/>
      <c r="P15" s="55"/>
      <c r="Q15" s="55"/>
      <c r="R15" s="55"/>
      <c r="S15" s="55"/>
    </row>
    <row r="16" spans="1:21" s="49" customFormat="1" x14ac:dyDescent="0.25">
      <c r="A16" s="55"/>
      <c r="B16" s="55"/>
      <c r="C16" s="55"/>
      <c r="D16" s="55"/>
      <c r="E16" s="55"/>
      <c r="F16" s="55"/>
      <c r="G16" s="55"/>
      <c r="H16" s="55"/>
      <c r="I16" s="55"/>
      <c r="J16" s="55"/>
      <c r="K16" s="55"/>
      <c r="L16" s="55"/>
      <c r="M16" s="55"/>
      <c r="N16" s="55"/>
      <c r="O16" s="55"/>
      <c r="P16" s="55"/>
      <c r="Q16" s="55"/>
      <c r="R16" s="55"/>
      <c r="S16" s="55"/>
    </row>
    <row r="17" spans="1:19" s="49" customFormat="1" x14ac:dyDescent="0.25">
      <c r="A17" s="55"/>
      <c r="B17" s="55"/>
      <c r="C17" s="55"/>
      <c r="D17" s="55"/>
      <c r="E17" s="55"/>
      <c r="F17" s="55"/>
      <c r="G17" s="55"/>
      <c r="H17" s="55"/>
      <c r="I17" s="55"/>
      <c r="J17" s="55"/>
      <c r="K17" s="55"/>
      <c r="L17" s="55"/>
      <c r="M17" s="55"/>
      <c r="N17" s="55"/>
      <c r="O17" s="55"/>
      <c r="P17" s="55"/>
      <c r="Q17" s="55"/>
      <c r="R17" s="55"/>
      <c r="S17" s="55"/>
    </row>
    <row r="18" spans="1:19" s="49" customFormat="1" x14ac:dyDescent="0.25">
      <c r="A18" s="55"/>
      <c r="B18" s="55"/>
      <c r="C18" s="55"/>
      <c r="D18" s="55"/>
      <c r="E18" s="55"/>
      <c r="F18" s="55"/>
      <c r="G18" s="55"/>
      <c r="H18" s="55"/>
      <c r="I18" s="55"/>
      <c r="J18" s="55"/>
      <c r="K18" s="55"/>
      <c r="L18" s="55"/>
      <c r="M18" s="55"/>
      <c r="N18" s="55"/>
      <c r="O18" s="55"/>
      <c r="P18" s="55"/>
      <c r="Q18" s="55"/>
      <c r="R18" s="55"/>
      <c r="S18" s="55"/>
    </row>
    <row r="19" spans="1:19" s="49" customFormat="1" x14ac:dyDescent="0.25">
      <c r="A19" s="55"/>
      <c r="B19" s="55"/>
      <c r="C19" s="55"/>
      <c r="D19" s="55"/>
      <c r="E19" s="55"/>
      <c r="F19" s="55"/>
      <c r="G19" s="55"/>
      <c r="H19" s="55"/>
      <c r="I19" s="55"/>
      <c r="J19" s="55"/>
      <c r="K19" s="55"/>
      <c r="L19" s="55"/>
      <c r="M19" s="55"/>
      <c r="N19" s="55"/>
      <c r="O19" s="55"/>
      <c r="P19" s="55"/>
      <c r="Q19" s="55"/>
      <c r="R19" s="55"/>
      <c r="S19" s="55"/>
    </row>
    <row r="20" spans="1:19" x14ac:dyDescent="0.25">
      <c r="A20" s="57"/>
      <c r="B20" s="57"/>
      <c r="C20" s="57"/>
      <c r="D20" s="57"/>
      <c r="E20" s="57"/>
      <c r="F20" s="57"/>
      <c r="G20" s="57"/>
      <c r="H20" s="57"/>
      <c r="I20" s="57"/>
      <c r="J20" s="57"/>
      <c r="K20" s="57"/>
      <c r="L20" s="57"/>
      <c r="M20" s="57"/>
      <c r="N20" s="57"/>
      <c r="O20" s="57"/>
      <c r="P20" s="57"/>
      <c r="Q20" s="57"/>
      <c r="R20" s="57"/>
      <c r="S20" s="57"/>
    </row>
    <row r="21" spans="1:19" x14ac:dyDescent="0.25">
      <c r="A21" s="57"/>
      <c r="B21" s="57"/>
      <c r="C21" s="57"/>
      <c r="D21" s="57"/>
      <c r="E21" s="57"/>
      <c r="F21" s="57"/>
      <c r="G21" s="57"/>
      <c r="H21" s="57"/>
      <c r="I21" s="57"/>
      <c r="J21" s="57"/>
      <c r="K21" s="57"/>
      <c r="L21" s="57"/>
      <c r="M21" s="57"/>
      <c r="N21" s="57"/>
      <c r="O21" s="57"/>
      <c r="P21" s="57"/>
      <c r="Q21" s="57"/>
      <c r="R21" s="57"/>
      <c r="S21" s="57"/>
    </row>
  </sheetData>
  <mergeCells count="2">
    <mergeCell ref="H3:I3"/>
    <mergeCell ref="L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620"/>
  <sheetViews>
    <sheetView topLeftCell="S1" zoomScale="70" zoomScaleNormal="70" workbookViewId="0">
      <selection activeCell="W45" sqref="W45"/>
    </sheetView>
  </sheetViews>
  <sheetFormatPr defaultRowHeight="15" x14ac:dyDescent="0.25"/>
  <cols>
    <col min="1" max="1" width="15.42578125" bestFit="1" customWidth="1"/>
    <col min="2" max="2" width="34.28515625" customWidth="1"/>
    <col min="3" max="3" width="9.140625" customWidth="1"/>
    <col min="4" max="5" width="47.5703125" customWidth="1"/>
    <col min="6" max="6" width="23.5703125" customWidth="1"/>
    <col min="7" max="7" width="19.140625" customWidth="1"/>
    <col min="8" max="8" width="25.7109375" customWidth="1"/>
    <col min="9" max="9" width="9.140625" customWidth="1"/>
    <col min="10" max="10" width="28.5703125" style="66" customWidth="1"/>
    <col min="11" max="13" width="27" customWidth="1"/>
    <col min="14" max="14" width="31.7109375" customWidth="1"/>
    <col min="15" max="15" width="27" customWidth="1"/>
    <col min="16" max="17" width="27" style="33" customWidth="1"/>
    <col min="18" max="19" width="21.7109375" style="33" customWidth="1"/>
    <col min="20" max="20" width="38.7109375" customWidth="1"/>
    <col min="21" max="21" width="63.85546875" style="33" customWidth="1"/>
    <col min="22" max="22" width="22" style="33" customWidth="1"/>
    <col min="23" max="23" width="22.42578125" style="58" customWidth="1"/>
    <col min="24" max="24" width="22.140625" style="33" customWidth="1"/>
    <col min="25" max="25" width="27.140625" style="33" customWidth="1"/>
    <col min="26" max="26" width="19.42578125" style="33" customWidth="1"/>
    <col min="27" max="27" width="14.85546875" style="33" customWidth="1"/>
    <col min="28" max="29" width="27" style="33" customWidth="1"/>
  </cols>
  <sheetData>
    <row r="1" spans="1:39" x14ac:dyDescent="0.25">
      <c r="T1" s="33"/>
    </row>
    <row r="2" spans="1:39" x14ac:dyDescent="0.25">
      <c r="A2" s="11"/>
      <c r="B2" s="11"/>
      <c r="C2" s="11"/>
      <c r="E2" s="11"/>
      <c r="F2" s="11"/>
      <c r="G2" s="11" t="s">
        <v>785</v>
      </c>
      <c r="H2" s="11"/>
      <c r="I2" s="11" t="s">
        <v>756</v>
      </c>
      <c r="J2" s="87"/>
      <c r="K2" s="11"/>
      <c r="L2" s="21"/>
      <c r="M2" s="21"/>
      <c r="N2" s="21"/>
      <c r="O2" s="21"/>
      <c r="P2" s="32" t="s">
        <v>1098</v>
      </c>
      <c r="Q2" s="32"/>
      <c r="R2" s="32" t="s">
        <v>1033</v>
      </c>
      <c r="S2" s="32" t="s">
        <v>1069</v>
      </c>
      <c r="T2" s="33"/>
      <c r="U2" s="32" t="s">
        <v>1004</v>
      </c>
      <c r="V2" s="32"/>
      <c r="W2" s="59"/>
      <c r="X2" s="32"/>
      <c r="AB2" s="32" t="s">
        <v>1033</v>
      </c>
      <c r="AC2" s="32"/>
    </row>
    <row r="3" spans="1:39" ht="106.5" x14ac:dyDescent="0.35">
      <c r="A3" s="11" t="s">
        <v>1099</v>
      </c>
      <c r="B3" s="11" t="s">
        <v>758</v>
      </c>
      <c r="C3" s="11" t="s">
        <v>768</v>
      </c>
      <c r="D3" s="11" t="s">
        <v>1127</v>
      </c>
      <c r="E3" s="11" t="s">
        <v>801</v>
      </c>
      <c r="F3" s="11" t="s">
        <v>755</v>
      </c>
      <c r="G3" s="11"/>
      <c r="H3" s="11" t="s">
        <v>754</v>
      </c>
      <c r="I3" s="11"/>
      <c r="J3" s="91" t="s">
        <v>1154</v>
      </c>
      <c r="K3" s="21" t="s">
        <v>1105</v>
      </c>
      <c r="L3" s="21" t="s">
        <v>1117</v>
      </c>
      <c r="M3" s="21" t="s">
        <v>1117</v>
      </c>
      <c r="N3" s="21"/>
      <c r="O3" s="91" t="s">
        <v>1154</v>
      </c>
      <c r="P3" s="33" t="s">
        <v>836</v>
      </c>
      <c r="Q3" s="32" t="s">
        <v>1071</v>
      </c>
      <c r="R3" s="32" t="s">
        <v>784</v>
      </c>
      <c r="S3" s="32" t="s">
        <v>768</v>
      </c>
      <c r="T3" s="32" t="s">
        <v>805</v>
      </c>
      <c r="U3" s="32" t="s">
        <v>999</v>
      </c>
      <c r="V3" s="69" t="s">
        <v>1208</v>
      </c>
      <c r="W3" s="70" t="s">
        <v>825</v>
      </c>
      <c r="X3" s="64" t="s">
        <v>1041</v>
      </c>
      <c r="Y3" s="64" t="s">
        <v>786</v>
      </c>
      <c r="Z3" s="64" t="s">
        <v>1103</v>
      </c>
      <c r="AA3" s="64" t="s">
        <v>1124</v>
      </c>
      <c r="AB3" s="32" t="s">
        <v>784</v>
      </c>
      <c r="AC3" s="69" t="s">
        <v>1208</v>
      </c>
      <c r="AD3" s="11" t="s">
        <v>1181</v>
      </c>
    </row>
    <row r="4" spans="1:39" x14ac:dyDescent="0.25">
      <c r="A4" t="s">
        <v>1</v>
      </c>
      <c r="B4" s="2" t="s">
        <v>1121</v>
      </c>
      <c r="C4" t="s">
        <v>796</v>
      </c>
      <c r="D4" t="s">
        <v>793</v>
      </c>
      <c r="E4" s="61" t="s">
        <v>1075</v>
      </c>
      <c r="F4" t="s">
        <v>767</v>
      </c>
      <c r="G4" t="s">
        <v>85</v>
      </c>
      <c r="H4" t="s">
        <v>86</v>
      </c>
      <c r="I4">
        <v>44.3</v>
      </c>
      <c r="J4" s="67"/>
      <c r="K4" s="61">
        <v>69.3</v>
      </c>
      <c r="L4" s="61" t="s">
        <v>1125</v>
      </c>
      <c r="M4" s="61" t="s">
        <v>1139</v>
      </c>
      <c r="N4" s="61" t="s">
        <v>1143</v>
      </c>
      <c r="O4" s="61">
        <v>35.700000000000003</v>
      </c>
      <c r="P4" s="33" t="s">
        <v>837</v>
      </c>
      <c r="Q4" s="33" t="s">
        <v>1073</v>
      </c>
      <c r="R4" s="33" t="s">
        <v>68</v>
      </c>
      <c r="S4" s="33" t="s">
        <v>1088</v>
      </c>
      <c r="T4" s="33" t="s">
        <v>800</v>
      </c>
      <c r="U4" s="33" t="s">
        <v>824</v>
      </c>
      <c r="V4" s="58">
        <v>21.3</v>
      </c>
      <c r="W4" s="58">
        <v>15</v>
      </c>
      <c r="X4" s="34" t="s">
        <v>74</v>
      </c>
      <c r="Y4" s="33">
        <v>0</v>
      </c>
      <c r="Z4" s="33">
        <v>93.3</v>
      </c>
      <c r="AA4" s="33" t="s">
        <v>793</v>
      </c>
      <c r="AB4" s="33" t="s">
        <v>1155</v>
      </c>
      <c r="AC4" s="58">
        <v>21.3</v>
      </c>
      <c r="AD4" s="61" t="s">
        <v>1073</v>
      </c>
      <c r="AL4" s="2" t="s">
        <v>727</v>
      </c>
      <c r="AM4" s="68">
        <v>234.4</v>
      </c>
    </row>
    <row r="5" spans="1:39" x14ac:dyDescent="0.25">
      <c r="A5" t="s">
        <v>2</v>
      </c>
      <c r="B5" s="2" t="s">
        <v>1123</v>
      </c>
      <c r="C5" s="19" t="s">
        <v>797</v>
      </c>
      <c r="D5" t="s">
        <v>793</v>
      </c>
      <c r="E5" s="61" t="s">
        <v>1076</v>
      </c>
      <c r="F5" t="s">
        <v>1119</v>
      </c>
      <c r="G5" t="s">
        <v>85</v>
      </c>
      <c r="H5" t="s">
        <v>87</v>
      </c>
      <c r="I5">
        <v>42.8</v>
      </c>
      <c r="J5" s="67"/>
      <c r="K5" s="61">
        <v>3.3</v>
      </c>
      <c r="L5" s="61" t="s">
        <v>1126</v>
      </c>
      <c r="M5" s="61" t="s">
        <v>1140</v>
      </c>
      <c r="N5" s="61" t="s">
        <v>1144</v>
      </c>
      <c r="O5">
        <v>45.1</v>
      </c>
      <c r="P5" s="33" t="s">
        <v>838</v>
      </c>
      <c r="Q5" s="33" t="s">
        <v>1074</v>
      </c>
      <c r="R5" s="33" t="s">
        <v>1000</v>
      </c>
      <c r="S5" s="33" t="s">
        <v>1091</v>
      </c>
      <c r="T5" s="33" t="s">
        <v>43</v>
      </c>
      <c r="U5" s="33" t="s">
        <v>822</v>
      </c>
      <c r="V5" s="58">
        <v>27</v>
      </c>
      <c r="W5" s="58">
        <v>23</v>
      </c>
      <c r="X5" s="34" t="s">
        <v>74</v>
      </c>
      <c r="Y5" s="33">
        <v>0</v>
      </c>
      <c r="Z5" s="33">
        <v>93.3</v>
      </c>
      <c r="AA5" s="33" t="s">
        <v>793</v>
      </c>
      <c r="AB5" s="33" t="s">
        <v>1156</v>
      </c>
      <c r="AC5" s="58">
        <v>27</v>
      </c>
      <c r="AD5" s="61" t="s">
        <v>1074</v>
      </c>
      <c r="AL5" s="2" t="s">
        <v>1082</v>
      </c>
      <c r="AM5" s="68">
        <v>52.7</v>
      </c>
    </row>
    <row r="6" spans="1:39" x14ac:dyDescent="0.25">
      <c r="A6" t="s">
        <v>3</v>
      </c>
      <c r="B6" s="1" t="s">
        <v>792</v>
      </c>
      <c r="C6" s="1" t="s">
        <v>769</v>
      </c>
      <c r="D6" t="s">
        <v>793</v>
      </c>
      <c r="E6" s="61" t="s">
        <v>1077</v>
      </c>
      <c r="F6" t="s">
        <v>85</v>
      </c>
      <c r="G6" t="s">
        <v>85</v>
      </c>
      <c r="H6" t="s">
        <v>88</v>
      </c>
      <c r="I6">
        <v>43</v>
      </c>
      <c r="J6" s="67">
        <v>35.9</v>
      </c>
      <c r="K6" s="61">
        <v>95.1</v>
      </c>
      <c r="L6" s="61" t="s">
        <v>1170</v>
      </c>
      <c r="M6" s="61" t="s">
        <v>1170</v>
      </c>
      <c r="N6" s="61" t="s">
        <v>1145</v>
      </c>
      <c r="O6" s="61">
        <v>35.700000000000003</v>
      </c>
      <c r="P6" s="33" t="s">
        <v>839</v>
      </c>
      <c r="R6" s="33" t="s">
        <v>779</v>
      </c>
      <c r="S6" s="33" t="s">
        <v>1089</v>
      </c>
      <c r="T6" s="33" t="s">
        <v>42</v>
      </c>
      <c r="U6" s="33" t="s">
        <v>823</v>
      </c>
      <c r="V6" s="58" t="s">
        <v>1070</v>
      </c>
      <c r="W6" s="58">
        <v>16</v>
      </c>
      <c r="X6" s="34" t="s">
        <v>74</v>
      </c>
      <c r="Y6" s="33">
        <v>0</v>
      </c>
      <c r="Z6" s="33">
        <v>69.3</v>
      </c>
      <c r="AA6" s="34" t="s">
        <v>66</v>
      </c>
      <c r="AB6" s="33" t="s">
        <v>1189</v>
      </c>
      <c r="AC6" s="58">
        <v>50</v>
      </c>
      <c r="AL6" s="2" t="s">
        <v>1081</v>
      </c>
      <c r="AM6" s="68">
        <v>9.1</v>
      </c>
    </row>
    <row r="7" spans="1:39" x14ac:dyDescent="0.25">
      <c r="A7" t="s">
        <v>4</v>
      </c>
      <c r="B7" s="2" t="s">
        <v>791</v>
      </c>
      <c r="C7" s="1" t="s">
        <v>769</v>
      </c>
      <c r="D7" t="s">
        <v>793</v>
      </c>
      <c r="E7" s="61" t="s">
        <v>774</v>
      </c>
      <c r="F7" t="s">
        <v>98</v>
      </c>
      <c r="G7" t="s">
        <v>85</v>
      </c>
      <c r="H7" t="s">
        <v>89</v>
      </c>
      <c r="I7">
        <v>44</v>
      </c>
      <c r="J7" s="67"/>
      <c r="K7" s="61">
        <v>95.1</v>
      </c>
      <c r="L7" s="61"/>
      <c r="M7" s="61"/>
      <c r="N7" s="61" t="s">
        <v>1146</v>
      </c>
      <c r="O7">
        <v>50</v>
      </c>
      <c r="P7" s="33" t="s">
        <v>840</v>
      </c>
      <c r="R7" s="33" t="s">
        <v>70</v>
      </c>
      <c r="S7" s="33" t="s">
        <v>1093</v>
      </c>
      <c r="T7" s="33" t="s">
        <v>48</v>
      </c>
      <c r="U7" s="33" t="s">
        <v>832</v>
      </c>
      <c r="V7" s="58">
        <v>15.8</v>
      </c>
      <c r="W7" s="58">
        <v>7</v>
      </c>
      <c r="X7" s="34" t="s">
        <v>74</v>
      </c>
      <c r="Y7" s="33">
        <v>0</v>
      </c>
      <c r="Z7" s="33">
        <v>93.3</v>
      </c>
      <c r="AA7" s="33" t="s">
        <v>793</v>
      </c>
      <c r="AB7" s="33" t="s">
        <v>1157</v>
      </c>
      <c r="AC7" s="58">
        <v>15.8</v>
      </c>
      <c r="AL7" s="2" t="s">
        <v>775</v>
      </c>
      <c r="AM7" s="68">
        <v>104.3</v>
      </c>
    </row>
    <row r="8" spans="1:39" x14ac:dyDescent="0.25">
      <c r="A8" t="s">
        <v>5</v>
      </c>
      <c r="B8" s="2" t="s">
        <v>0</v>
      </c>
      <c r="C8" s="75" t="s">
        <v>1108</v>
      </c>
      <c r="D8" t="s">
        <v>793</v>
      </c>
      <c r="E8" s="61" t="s">
        <v>726</v>
      </c>
      <c r="F8" t="s">
        <v>120</v>
      </c>
      <c r="G8" t="s">
        <v>85</v>
      </c>
      <c r="H8" t="s">
        <v>90</v>
      </c>
      <c r="I8">
        <v>44.3</v>
      </c>
      <c r="J8" s="67"/>
      <c r="K8" s="68" t="s">
        <v>1169</v>
      </c>
      <c r="N8" s="61" t="s">
        <v>1147</v>
      </c>
      <c r="O8" s="68">
        <v>10.7</v>
      </c>
      <c r="P8" s="33" t="s">
        <v>841</v>
      </c>
      <c r="R8" s="33" t="s">
        <v>1001</v>
      </c>
      <c r="S8" s="33" t="s">
        <v>1092</v>
      </c>
      <c r="T8" s="33" t="s">
        <v>52</v>
      </c>
      <c r="U8" s="33" t="s">
        <v>828</v>
      </c>
      <c r="V8" s="58">
        <v>26</v>
      </c>
      <c r="W8" s="58">
        <v>25</v>
      </c>
      <c r="X8" s="34" t="s">
        <v>74</v>
      </c>
      <c r="Y8" s="33">
        <v>0</v>
      </c>
      <c r="Z8" s="33">
        <v>93.3</v>
      </c>
      <c r="AA8" s="33" t="s">
        <v>793</v>
      </c>
      <c r="AB8" s="33" t="s">
        <v>1158</v>
      </c>
      <c r="AC8" s="58">
        <v>26</v>
      </c>
    </row>
    <row r="9" spans="1:39" x14ac:dyDescent="0.25">
      <c r="A9" t="s">
        <v>6</v>
      </c>
      <c r="B9" s="2" t="s">
        <v>1120</v>
      </c>
      <c r="C9" t="s">
        <v>772</v>
      </c>
      <c r="D9" t="s">
        <v>793</v>
      </c>
      <c r="E9" s="61" t="s">
        <v>776</v>
      </c>
      <c r="F9" t="s">
        <v>127</v>
      </c>
      <c r="G9" t="s">
        <v>85</v>
      </c>
      <c r="H9" t="s">
        <v>91</v>
      </c>
      <c r="I9">
        <v>45.5</v>
      </c>
      <c r="J9" s="67"/>
      <c r="K9" s="61">
        <v>73.599999999999994</v>
      </c>
      <c r="L9" s="61"/>
      <c r="M9" s="61"/>
      <c r="N9" s="61" t="s">
        <v>1148</v>
      </c>
      <c r="O9" s="68">
        <v>120.1</v>
      </c>
      <c r="P9" s="33" t="s">
        <v>842</v>
      </c>
      <c r="R9" s="33" t="s">
        <v>1002</v>
      </c>
      <c r="S9" s="60">
        <v>2909</v>
      </c>
      <c r="T9" s="33" t="s">
        <v>60</v>
      </c>
      <c r="U9" s="33" t="s">
        <v>830</v>
      </c>
      <c r="V9" s="58">
        <v>19</v>
      </c>
      <c r="W9" s="58">
        <v>6</v>
      </c>
      <c r="X9" s="34" t="s">
        <v>71</v>
      </c>
      <c r="Y9" s="34">
        <v>12</v>
      </c>
      <c r="Z9" s="33">
        <v>95.1</v>
      </c>
      <c r="AA9" s="33" t="s">
        <v>792</v>
      </c>
      <c r="AB9" s="33" t="s">
        <v>1159</v>
      </c>
      <c r="AC9" s="58">
        <v>19</v>
      </c>
    </row>
    <row r="10" spans="1:39" x14ac:dyDescent="0.25">
      <c r="A10" t="s">
        <v>7</v>
      </c>
      <c r="B10" s="2" t="s">
        <v>1122</v>
      </c>
      <c r="C10" t="s">
        <v>771</v>
      </c>
      <c r="D10" s="2" t="s">
        <v>793</v>
      </c>
      <c r="E10" s="61" t="s">
        <v>1036</v>
      </c>
      <c r="F10" t="s">
        <v>130</v>
      </c>
      <c r="G10" t="s">
        <v>85</v>
      </c>
      <c r="H10" t="s">
        <v>92</v>
      </c>
      <c r="I10">
        <v>60</v>
      </c>
      <c r="J10" s="67"/>
      <c r="K10" s="61">
        <v>74.5</v>
      </c>
      <c r="L10" s="61"/>
      <c r="M10" s="61"/>
      <c r="N10" s="61" t="s">
        <v>1149</v>
      </c>
      <c r="O10">
        <v>35.9</v>
      </c>
      <c r="P10" s="33" t="s">
        <v>843</v>
      </c>
      <c r="R10" s="33" t="s">
        <v>1003</v>
      </c>
      <c r="S10" s="60" t="s">
        <v>1092</v>
      </c>
      <c r="T10" s="33" t="s">
        <v>46</v>
      </c>
      <c r="U10" s="33" t="s">
        <v>834</v>
      </c>
      <c r="V10" s="58">
        <v>29</v>
      </c>
      <c r="W10" s="58">
        <v>7</v>
      </c>
      <c r="X10" s="34" t="s">
        <v>74</v>
      </c>
      <c r="Y10" s="33">
        <v>0</v>
      </c>
      <c r="Z10" s="33">
        <v>93.3</v>
      </c>
      <c r="AA10" s="33" t="s">
        <v>793</v>
      </c>
      <c r="AB10" s="33" t="s">
        <v>1160</v>
      </c>
      <c r="AC10" s="58">
        <v>29</v>
      </c>
    </row>
    <row r="11" spans="1:39" x14ac:dyDescent="0.25">
      <c r="A11" t="s">
        <v>8</v>
      </c>
      <c r="B11" s="1" t="s">
        <v>793</v>
      </c>
      <c r="C11" t="s">
        <v>770</v>
      </c>
      <c r="D11" s="2" t="s">
        <v>793</v>
      </c>
      <c r="E11" s="61" t="s">
        <v>1035</v>
      </c>
      <c r="F11" t="s">
        <v>149</v>
      </c>
      <c r="G11" t="s">
        <v>85</v>
      </c>
      <c r="H11" t="s">
        <v>93</v>
      </c>
      <c r="I11">
        <v>64.5</v>
      </c>
      <c r="J11" s="67">
        <v>32.200000000000003</v>
      </c>
      <c r="K11" s="61">
        <v>93.3</v>
      </c>
      <c r="L11" s="61"/>
      <c r="M11" s="61"/>
      <c r="N11" s="61" t="s">
        <v>1150</v>
      </c>
      <c r="O11" s="61">
        <v>46</v>
      </c>
      <c r="P11" s="33" t="s">
        <v>844</v>
      </c>
      <c r="R11" s="33" t="s">
        <v>777</v>
      </c>
      <c r="S11" s="60" t="s">
        <v>1094</v>
      </c>
      <c r="T11" s="33" t="s">
        <v>44</v>
      </c>
      <c r="U11" s="33" t="s">
        <v>819</v>
      </c>
      <c r="V11" s="58">
        <v>27</v>
      </c>
      <c r="W11" s="58">
        <v>62</v>
      </c>
      <c r="X11" s="34" t="s">
        <v>74</v>
      </c>
      <c r="Y11" s="33">
        <v>0</v>
      </c>
      <c r="Z11" s="33">
        <v>93.3</v>
      </c>
      <c r="AA11" s="33" t="s">
        <v>793</v>
      </c>
      <c r="AB11" s="33" t="s">
        <v>1161</v>
      </c>
      <c r="AC11" s="58">
        <v>27</v>
      </c>
    </row>
    <row r="12" spans="1:39" x14ac:dyDescent="0.25">
      <c r="A12" t="s">
        <v>9</v>
      </c>
      <c r="B12" s="1" t="s">
        <v>74</v>
      </c>
      <c r="C12" t="s">
        <v>1203</v>
      </c>
      <c r="D12" s="2" t="s">
        <v>793</v>
      </c>
      <c r="E12" s="61" t="s">
        <v>1084</v>
      </c>
      <c r="F12" t="s">
        <v>151</v>
      </c>
      <c r="G12" t="s">
        <v>85</v>
      </c>
      <c r="H12" t="s">
        <v>94</v>
      </c>
      <c r="I12">
        <v>45.6</v>
      </c>
      <c r="K12" s="61" t="s">
        <v>1203</v>
      </c>
      <c r="N12" s="61" t="s">
        <v>1151</v>
      </c>
      <c r="O12">
        <v>32.200000000000003</v>
      </c>
      <c r="P12" s="33" t="s">
        <v>845</v>
      </c>
      <c r="R12" s="33" t="s">
        <v>67</v>
      </c>
      <c r="S12" s="76" t="s">
        <v>1106</v>
      </c>
      <c r="T12" s="33" t="s">
        <v>57</v>
      </c>
      <c r="U12" s="33" t="s">
        <v>820</v>
      </c>
      <c r="V12" s="58">
        <v>33</v>
      </c>
      <c r="W12" s="58">
        <v>29</v>
      </c>
      <c r="X12" s="34" t="s">
        <v>74</v>
      </c>
      <c r="Y12" s="33">
        <v>0</v>
      </c>
      <c r="Z12" s="33">
        <v>95.1</v>
      </c>
      <c r="AA12" s="33" t="s">
        <v>792</v>
      </c>
      <c r="AB12" s="33" t="s">
        <v>1162</v>
      </c>
      <c r="AC12" s="58">
        <v>33</v>
      </c>
    </row>
    <row r="13" spans="1:39" x14ac:dyDescent="0.25">
      <c r="A13" t="s">
        <v>10</v>
      </c>
      <c r="D13" t="s">
        <v>792</v>
      </c>
      <c r="E13" s="61" t="s">
        <v>1075</v>
      </c>
      <c r="F13" t="s">
        <v>153</v>
      </c>
      <c r="G13" t="s">
        <v>85</v>
      </c>
      <c r="H13" t="s">
        <v>95</v>
      </c>
      <c r="I13">
        <v>65.8</v>
      </c>
      <c r="N13" s="61" t="s">
        <v>791</v>
      </c>
      <c r="O13" t="s">
        <v>1169</v>
      </c>
      <c r="P13" s="33" t="s">
        <v>846</v>
      </c>
      <c r="R13" s="33" t="s">
        <v>778</v>
      </c>
      <c r="S13" s="76" t="s">
        <v>1107</v>
      </c>
      <c r="T13" s="33" t="s">
        <v>45</v>
      </c>
      <c r="U13" s="33" t="s">
        <v>817</v>
      </c>
      <c r="V13" s="58">
        <v>34</v>
      </c>
      <c r="W13" s="58">
        <v>44</v>
      </c>
      <c r="X13" s="34" t="s">
        <v>74</v>
      </c>
      <c r="Y13" s="33">
        <v>0</v>
      </c>
      <c r="Z13" s="33">
        <v>95.1</v>
      </c>
      <c r="AA13" s="33" t="s">
        <v>792</v>
      </c>
      <c r="AB13" s="33" t="s">
        <v>1163</v>
      </c>
      <c r="AC13" s="58">
        <v>34</v>
      </c>
    </row>
    <row r="14" spans="1:39" x14ac:dyDescent="0.25">
      <c r="A14" t="s">
        <v>11</v>
      </c>
      <c r="D14" t="s">
        <v>792</v>
      </c>
      <c r="E14" s="61" t="s">
        <v>1076</v>
      </c>
      <c r="F14" t="s">
        <v>155</v>
      </c>
      <c r="G14" t="s">
        <v>85</v>
      </c>
      <c r="H14" t="s">
        <v>96</v>
      </c>
      <c r="I14">
        <v>65</v>
      </c>
      <c r="N14" s="61" t="s">
        <v>1122</v>
      </c>
      <c r="O14" t="s">
        <v>1169</v>
      </c>
      <c r="P14" s="33" t="s">
        <v>847</v>
      </c>
      <c r="R14" s="33" t="s">
        <v>804</v>
      </c>
      <c r="S14" s="60" t="s">
        <v>1090</v>
      </c>
      <c r="T14" s="33" t="s">
        <v>62</v>
      </c>
      <c r="U14" s="33" t="s">
        <v>818</v>
      </c>
      <c r="V14" s="58">
        <v>34</v>
      </c>
      <c r="W14" s="58">
        <v>32</v>
      </c>
      <c r="X14" s="34" t="s">
        <v>74</v>
      </c>
      <c r="Y14" s="33">
        <v>0</v>
      </c>
      <c r="Z14" s="33">
        <v>95.1</v>
      </c>
      <c r="AA14" s="33" t="s">
        <v>792</v>
      </c>
      <c r="AB14" s="33" t="s">
        <v>1164</v>
      </c>
      <c r="AC14" s="58">
        <v>34</v>
      </c>
    </row>
    <row r="15" spans="1:39" x14ac:dyDescent="0.25">
      <c r="A15" t="s">
        <v>12</v>
      </c>
      <c r="D15" t="s">
        <v>792</v>
      </c>
      <c r="E15" s="61" t="s">
        <v>1077</v>
      </c>
      <c r="F15" t="s">
        <v>158</v>
      </c>
      <c r="G15" t="s">
        <v>85</v>
      </c>
      <c r="H15" t="s">
        <v>97</v>
      </c>
      <c r="I15">
        <v>24.6</v>
      </c>
      <c r="P15" s="33" t="s">
        <v>848</v>
      </c>
      <c r="R15" s="33" t="s">
        <v>69</v>
      </c>
      <c r="S15" s="60">
        <v>1515</v>
      </c>
      <c r="T15" s="33" t="s">
        <v>56</v>
      </c>
      <c r="U15" s="33" t="s">
        <v>1040</v>
      </c>
      <c r="V15" s="58">
        <v>34</v>
      </c>
      <c r="W15" s="60" t="s">
        <v>835</v>
      </c>
      <c r="X15" s="34" t="s">
        <v>74</v>
      </c>
      <c r="Y15" s="33">
        <v>0</v>
      </c>
      <c r="Z15" s="33">
        <v>95.1</v>
      </c>
      <c r="AA15" s="33" t="s">
        <v>792</v>
      </c>
      <c r="AB15" s="33" t="s">
        <v>1165</v>
      </c>
      <c r="AC15" s="58">
        <v>34</v>
      </c>
    </row>
    <row r="16" spans="1:39" x14ac:dyDescent="0.25">
      <c r="A16" t="s">
        <v>13</v>
      </c>
      <c r="D16" t="s">
        <v>792</v>
      </c>
      <c r="E16" s="61" t="s">
        <v>774</v>
      </c>
      <c r="F16" t="s">
        <v>161</v>
      </c>
      <c r="G16" t="s">
        <v>98</v>
      </c>
      <c r="H16" t="s">
        <v>99</v>
      </c>
      <c r="I16">
        <v>31.7</v>
      </c>
      <c r="P16" s="33" t="s">
        <v>849</v>
      </c>
      <c r="R16" s="33" t="s">
        <v>1168</v>
      </c>
      <c r="S16" s="60" t="s">
        <v>1169</v>
      </c>
      <c r="T16" s="33" t="s">
        <v>780</v>
      </c>
      <c r="U16" s="33" t="s">
        <v>815</v>
      </c>
      <c r="W16" s="58">
        <v>68</v>
      </c>
      <c r="X16" s="34" t="s">
        <v>71</v>
      </c>
      <c r="Y16" s="34">
        <v>12</v>
      </c>
      <c r="Z16" s="33">
        <v>95.1</v>
      </c>
      <c r="AA16" s="33" t="s">
        <v>792</v>
      </c>
      <c r="AB16" s="33" t="s">
        <v>1168</v>
      </c>
      <c r="AC16" s="33" t="s">
        <v>1169</v>
      </c>
    </row>
    <row r="17" spans="1:25" x14ac:dyDescent="0.25">
      <c r="A17" t="s">
        <v>760</v>
      </c>
      <c r="D17" t="s">
        <v>792</v>
      </c>
      <c r="E17" s="61" t="s">
        <v>726</v>
      </c>
      <c r="F17" t="s">
        <v>163</v>
      </c>
      <c r="G17" t="s">
        <v>98</v>
      </c>
      <c r="H17" t="s">
        <v>100</v>
      </c>
      <c r="I17">
        <v>33.700000000000003</v>
      </c>
      <c r="P17" s="33" t="s">
        <v>850</v>
      </c>
      <c r="T17" s="33" t="s">
        <v>51</v>
      </c>
      <c r="U17" s="33" t="s">
        <v>816</v>
      </c>
      <c r="W17" s="58">
        <v>37</v>
      </c>
      <c r="X17" s="34" t="s">
        <v>74</v>
      </c>
      <c r="Y17" s="33">
        <v>0</v>
      </c>
    </row>
    <row r="18" spans="1:25" x14ac:dyDescent="0.25">
      <c r="A18" t="s">
        <v>14</v>
      </c>
      <c r="D18" t="s">
        <v>792</v>
      </c>
      <c r="E18" s="61" t="s">
        <v>776</v>
      </c>
      <c r="F18" t="s">
        <v>173</v>
      </c>
      <c r="G18" t="s">
        <v>98</v>
      </c>
      <c r="H18" t="s">
        <v>101</v>
      </c>
      <c r="I18">
        <v>33.700000000000003</v>
      </c>
      <c r="P18" s="33" t="s">
        <v>851</v>
      </c>
      <c r="T18" s="33" t="s">
        <v>783</v>
      </c>
      <c r="U18" s="33" t="s">
        <v>821</v>
      </c>
      <c r="W18" s="58">
        <v>36</v>
      </c>
      <c r="X18" s="34" t="s">
        <v>74</v>
      </c>
      <c r="Y18" s="33">
        <v>0</v>
      </c>
    </row>
    <row r="19" spans="1:25" x14ac:dyDescent="0.25">
      <c r="A19" t="s">
        <v>15</v>
      </c>
      <c r="D19" s="2" t="s">
        <v>792</v>
      </c>
      <c r="E19" s="61" t="s">
        <v>1083</v>
      </c>
      <c r="F19" t="s">
        <v>180</v>
      </c>
      <c r="G19" t="s">
        <v>98</v>
      </c>
      <c r="H19" t="s">
        <v>102</v>
      </c>
      <c r="I19">
        <v>29.5</v>
      </c>
      <c r="P19" s="33" t="s">
        <v>852</v>
      </c>
      <c r="T19" s="33" t="s">
        <v>53</v>
      </c>
      <c r="U19" s="33" t="s">
        <v>812</v>
      </c>
      <c r="W19" s="58">
        <v>52</v>
      </c>
      <c r="X19" s="34" t="s">
        <v>74</v>
      </c>
      <c r="Y19" s="33">
        <v>0</v>
      </c>
    </row>
    <row r="20" spans="1:25" x14ac:dyDescent="0.25">
      <c r="A20" t="s">
        <v>16</v>
      </c>
      <c r="D20" t="s">
        <v>791</v>
      </c>
      <c r="E20" s="61" t="s">
        <v>1075</v>
      </c>
      <c r="F20" t="s">
        <v>187</v>
      </c>
      <c r="G20" t="s">
        <v>98</v>
      </c>
      <c r="H20" t="s">
        <v>103</v>
      </c>
      <c r="I20">
        <v>26</v>
      </c>
      <c r="P20" s="33" t="s">
        <v>853</v>
      </c>
      <c r="T20" s="33" t="s">
        <v>55</v>
      </c>
      <c r="U20" s="33" t="s">
        <v>814</v>
      </c>
      <c r="W20" s="58">
        <v>58</v>
      </c>
      <c r="X20" s="34" t="s">
        <v>74</v>
      </c>
      <c r="Y20" s="33">
        <v>0</v>
      </c>
    </row>
    <row r="21" spans="1:25" x14ac:dyDescent="0.25">
      <c r="A21" t="s">
        <v>759</v>
      </c>
      <c r="D21" t="s">
        <v>791</v>
      </c>
      <c r="E21" s="61" t="s">
        <v>1076</v>
      </c>
      <c r="F21" t="s">
        <v>257</v>
      </c>
      <c r="G21" t="s">
        <v>98</v>
      </c>
      <c r="H21" t="s">
        <v>104</v>
      </c>
      <c r="I21">
        <v>42.3</v>
      </c>
      <c r="P21" s="33" t="s">
        <v>854</v>
      </c>
      <c r="T21" s="33" t="s">
        <v>54</v>
      </c>
      <c r="U21" s="33" t="s">
        <v>806</v>
      </c>
      <c r="W21" s="58">
        <v>40</v>
      </c>
      <c r="X21" s="34" t="s">
        <v>74</v>
      </c>
      <c r="Y21" s="33">
        <v>0</v>
      </c>
    </row>
    <row r="22" spans="1:25" x14ac:dyDescent="0.25">
      <c r="A22" t="s">
        <v>17</v>
      </c>
      <c r="D22" t="s">
        <v>791</v>
      </c>
      <c r="E22" s="61" t="s">
        <v>1077</v>
      </c>
      <c r="F22" t="s">
        <v>259</v>
      </c>
      <c r="G22" t="s">
        <v>98</v>
      </c>
      <c r="H22" t="s">
        <v>105</v>
      </c>
      <c r="I22">
        <v>38.700000000000003</v>
      </c>
      <c r="P22" s="33" t="s">
        <v>855</v>
      </c>
      <c r="T22" s="33" t="s">
        <v>33</v>
      </c>
      <c r="U22" s="33" t="s">
        <v>811</v>
      </c>
      <c r="W22" s="58">
        <v>24</v>
      </c>
      <c r="X22" s="34" t="s">
        <v>73</v>
      </c>
      <c r="Y22" s="34">
        <v>55</v>
      </c>
    </row>
    <row r="23" spans="1:25" x14ac:dyDescent="0.25">
      <c r="A23" t="s">
        <v>18</v>
      </c>
      <c r="D23" t="s">
        <v>791</v>
      </c>
      <c r="E23" s="61" t="s">
        <v>774</v>
      </c>
      <c r="F23" t="s">
        <v>262</v>
      </c>
      <c r="G23" t="s">
        <v>98</v>
      </c>
      <c r="H23" t="s">
        <v>106</v>
      </c>
      <c r="I23">
        <v>40</v>
      </c>
      <c r="P23" s="33" t="s">
        <v>1006</v>
      </c>
      <c r="T23" s="33" t="s">
        <v>58</v>
      </c>
      <c r="U23" s="33" t="s">
        <v>813</v>
      </c>
      <c r="W23" s="58">
        <v>41</v>
      </c>
      <c r="X23" s="34" t="s">
        <v>74</v>
      </c>
      <c r="Y23" s="33">
        <v>0</v>
      </c>
    </row>
    <row r="24" spans="1:25" x14ac:dyDescent="0.25">
      <c r="A24" t="s">
        <v>19</v>
      </c>
      <c r="D24" t="s">
        <v>791</v>
      </c>
      <c r="E24" s="61" t="s">
        <v>726</v>
      </c>
      <c r="F24" t="s">
        <v>274</v>
      </c>
      <c r="G24" t="s">
        <v>98</v>
      </c>
      <c r="H24" t="s">
        <v>107</v>
      </c>
      <c r="I24">
        <v>30</v>
      </c>
      <c r="P24" s="33" t="s">
        <v>856</v>
      </c>
      <c r="T24" s="33" t="s">
        <v>49</v>
      </c>
      <c r="U24" s="33" t="s">
        <v>1037</v>
      </c>
      <c r="W24" s="58">
        <v>14</v>
      </c>
      <c r="X24" s="34" t="s">
        <v>74</v>
      </c>
      <c r="Y24" s="33">
        <v>0</v>
      </c>
    </row>
    <row r="25" spans="1:25" x14ac:dyDescent="0.25">
      <c r="A25" t="s">
        <v>20</v>
      </c>
      <c r="D25" t="s">
        <v>791</v>
      </c>
      <c r="E25" s="61" t="s">
        <v>776</v>
      </c>
      <c r="F25" t="s">
        <v>746</v>
      </c>
      <c r="G25" t="s">
        <v>98</v>
      </c>
      <c r="H25" t="s">
        <v>108</v>
      </c>
      <c r="I25">
        <v>25</v>
      </c>
      <c r="P25" s="33" t="s">
        <v>857</v>
      </c>
      <c r="T25" s="33" t="s">
        <v>31</v>
      </c>
      <c r="U25" s="33" t="s">
        <v>831</v>
      </c>
      <c r="W25" s="58">
        <v>5</v>
      </c>
      <c r="X25" s="34" t="s">
        <v>73</v>
      </c>
      <c r="Y25" s="34">
        <v>55</v>
      </c>
    </row>
    <row r="26" spans="1:25" x14ac:dyDescent="0.25">
      <c r="A26" t="s">
        <v>21</v>
      </c>
      <c r="D26" s="2" t="s">
        <v>1120</v>
      </c>
      <c r="E26" s="61" t="s">
        <v>1078</v>
      </c>
      <c r="F26" t="s">
        <v>738</v>
      </c>
      <c r="G26" t="s">
        <v>98</v>
      </c>
      <c r="H26" t="s">
        <v>109</v>
      </c>
      <c r="I26">
        <v>38.5</v>
      </c>
      <c r="P26" s="33" t="s">
        <v>858</v>
      </c>
      <c r="T26" s="33" t="s">
        <v>63</v>
      </c>
      <c r="U26" s="33" t="s">
        <v>827</v>
      </c>
      <c r="W26" s="58">
        <v>22</v>
      </c>
      <c r="X26" s="34" t="s">
        <v>74</v>
      </c>
      <c r="Y26" s="33">
        <v>0</v>
      </c>
    </row>
    <row r="27" spans="1:25" x14ac:dyDescent="0.25">
      <c r="A27" t="s">
        <v>22</v>
      </c>
      <c r="D27" s="2" t="s">
        <v>66</v>
      </c>
      <c r="E27" s="61" t="s">
        <v>1079</v>
      </c>
      <c r="F27" s="67" t="s">
        <v>4</v>
      </c>
      <c r="G27" t="s">
        <v>98</v>
      </c>
      <c r="H27" t="s">
        <v>110</v>
      </c>
      <c r="I27">
        <v>31.3</v>
      </c>
      <c r="P27" s="33" t="s">
        <v>1005</v>
      </c>
      <c r="T27" s="33" t="s">
        <v>34</v>
      </c>
      <c r="U27" s="33" t="s">
        <v>829</v>
      </c>
      <c r="W27" s="58">
        <v>4</v>
      </c>
      <c r="X27" s="34" t="s">
        <v>73</v>
      </c>
      <c r="Y27" s="34">
        <v>55</v>
      </c>
    </row>
    <row r="28" spans="1:25" x14ac:dyDescent="0.25">
      <c r="A28" t="s">
        <v>23</v>
      </c>
      <c r="D28" s="2" t="s">
        <v>773</v>
      </c>
      <c r="E28" s="61" t="s">
        <v>1079</v>
      </c>
      <c r="F28" t="s">
        <v>7</v>
      </c>
      <c r="G28" t="s">
        <v>98</v>
      </c>
      <c r="H28" t="s">
        <v>111</v>
      </c>
      <c r="I28">
        <v>20</v>
      </c>
      <c r="P28" s="33" t="s">
        <v>859</v>
      </c>
      <c r="T28" s="33" t="s">
        <v>59</v>
      </c>
      <c r="U28" s="33" t="s">
        <v>833</v>
      </c>
      <c r="W28" s="58">
        <v>5</v>
      </c>
      <c r="X28" s="34" t="s">
        <v>74</v>
      </c>
      <c r="Y28" s="33">
        <v>0</v>
      </c>
    </row>
    <row r="29" spans="1:25" x14ac:dyDescent="0.25">
      <c r="A29" t="s">
        <v>24</v>
      </c>
      <c r="D29" s="2" t="s">
        <v>790</v>
      </c>
      <c r="E29" s="61" t="s">
        <v>1080</v>
      </c>
      <c r="F29" t="s">
        <v>296</v>
      </c>
      <c r="G29" t="s">
        <v>98</v>
      </c>
      <c r="H29" t="s">
        <v>112</v>
      </c>
      <c r="I29">
        <v>28.8</v>
      </c>
      <c r="P29" s="33" t="s">
        <v>860</v>
      </c>
      <c r="T29" s="33" t="s">
        <v>61</v>
      </c>
      <c r="U29" s="33" t="s">
        <v>808</v>
      </c>
      <c r="W29" s="58">
        <v>70</v>
      </c>
      <c r="X29" s="34" t="s">
        <v>74</v>
      </c>
      <c r="Y29" s="33">
        <v>0</v>
      </c>
    </row>
    <row r="30" spans="1:25" x14ac:dyDescent="0.25">
      <c r="A30" t="s">
        <v>25</v>
      </c>
      <c r="D30" s="2" t="s">
        <v>0</v>
      </c>
      <c r="E30" s="61" t="s">
        <v>775</v>
      </c>
      <c r="F30" t="s">
        <v>299</v>
      </c>
      <c r="G30" t="s">
        <v>98</v>
      </c>
      <c r="H30" t="s">
        <v>113</v>
      </c>
      <c r="I30">
        <v>30.5</v>
      </c>
      <c r="P30" s="33" t="s">
        <v>861</v>
      </c>
      <c r="T30" s="33" t="s">
        <v>47</v>
      </c>
      <c r="U30" s="33" t="s">
        <v>810</v>
      </c>
      <c r="W30" s="58">
        <v>44</v>
      </c>
      <c r="X30" s="34" t="s">
        <v>74</v>
      </c>
      <c r="Y30" s="33">
        <v>0</v>
      </c>
    </row>
    <row r="31" spans="1:25" x14ac:dyDescent="0.25">
      <c r="A31" t="s">
        <v>26</v>
      </c>
      <c r="D31" s="2" t="s">
        <v>0</v>
      </c>
      <c r="E31" s="61" t="s">
        <v>1081</v>
      </c>
      <c r="F31" t="s">
        <v>308</v>
      </c>
      <c r="G31" t="s">
        <v>98</v>
      </c>
      <c r="H31" t="s">
        <v>114</v>
      </c>
      <c r="I31">
        <v>23.6</v>
      </c>
      <c r="P31" s="33" t="s">
        <v>862</v>
      </c>
      <c r="T31" s="33" t="s">
        <v>39</v>
      </c>
      <c r="U31" s="33" t="s">
        <v>809</v>
      </c>
      <c r="W31" s="58">
        <v>55</v>
      </c>
      <c r="X31" s="34" t="s">
        <v>72</v>
      </c>
      <c r="Y31" s="34">
        <v>13</v>
      </c>
    </row>
    <row r="32" spans="1:25" x14ac:dyDescent="0.25">
      <c r="A32" t="s">
        <v>27</v>
      </c>
      <c r="D32" s="2" t="s">
        <v>0</v>
      </c>
      <c r="E32" s="61" t="s">
        <v>727</v>
      </c>
      <c r="F32" t="s">
        <v>752</v>
      </c>
      <c r="G32" t="s">
        <v>98</v>
      </c>
      <c r="H32" t="s">
        <v>115</v>
      </c>
      <c r="I32">
        <v>23.7</v>
      </c>
      <c r="P32" s="33" t="s">
        <v>863</v>
      </c>
      <c r="T32" s="33" t="s">
        <v>38</v>
      </c>
      <c r="U32" s="33" t="s">
        <v>807</v>
      </c>
      <c r="W32" s="58">
        <v>70</v>
      </c>
      <c r="X32" s="34" t="s">
        <v>72</v>
      </c>
      <c r="Y32" s="34">
        <v>13</v>
      </c>
    </row>
    <row r="33" spans="1:25" x14ac:dyDescent="0.25">
      <c r="A33" t="s">
        <v>28</v>
      </c>
      <c r="D33" s="2" t="s">
        <v>0</v>
      </c>
      <c r="E33" s="61" t="s">
        <v>1082</v>
      </c>
      <c r="F33" t="s">
        <v>322</v>
      </c>
      <c r="G33" t="s">
        <v>98</v>
      </c>
      <c r="H33" t="s">
        <v>116</v>
      </c>
      <c r="I33">
        <v>28.8</v>
      </c>
      <c r="P33" s="33" t="s">
        <v>864</v>
      </c>
      <c r="T33" s="33" t="s">
        <v>32</v>
      </c>
      <c r="U33" s="33" t="s">
        <v>826</v>
      </c>
      <c r="W33" s="58">
        <v>13</v>
      </c>
      <c r="X33" s="34" t="s">
        <v>73</v>
      </c>
      <c r="Y33" s="34">
        <v>55</v>
      </c>
    </row>
    <row r="34" spans="1:25" x14ac:dyDescent="0.25">
      <c r="A34" t="s">
        <v>30</v>
      </c>
      <c r="E34" s="61" t="s">
        <v>74</v>
      </c>
      <c r="F34" t="s">
        <v>335</v>
      </c>
      <c r="G34" t="s">
        <v>98</v>
      </c>
      <c r="H34" t="s">
        <v>117</v>
      </c>
      <c r="I34">
        <v>33.200000000000003</v>
      </c>
      <c r="P34" s="33" t="s">
        <v>1007</v>
      </c>
      <c r="T34" s="33" t="s">
        <v>50</v>
      </c>
      <c r="U34" s="33" t="s">
        <v>1168</v>
      </c>
      <c r="X34" s="34" t="s">
        <v>74</v>
      </c>
      <c r="Y34" s="33">
        <v>0</v>
      </c>
    </row>
    <row r="35" spans="1:25" x14ac:dyDescent="0.25">
      <c r="F35" t="s">
        <v>337</v>
      </c>
      <c r="G35" t="s">
        <v>98</v>
      </c>
      <c r="H35" t="s">
        <v>118</v>
      </c>
      <c r="I35">
        <v>33.200000000000003</v>
      </c>
      <c r="P35" s="33" t="s">
        <v>865</v>
      </c>
      <c r="T35" s="33" t="s">
        <v>64</v>
      </c>
      <c r="X35" s="34" t="s">
        <v>74</v>
      </c>
      <c r="Y35" s="33">
        <v>0</v>
      </c>
    </row>
    <row r="36" spans="1:25" x14ac:dyDescent="0.25">
      <c r="F36" t="s">
        <v>340</v>
      </c>
      <c r="G36" t="s">
        <v>98</v>
      </c>
      <c r="H36" t="s">
        <v>119</v>
      </c>
      <c r="I36">
        <v>34.4</v>
      </c>
      <c r="P36" s="33" t="s">
        <v>866</v>
      </c>
      <c r="T36" s="33" t="s">
        <v>41</v>
      </c>
      <c r="X36" s="34" t="s">
        <v>74</v>
      </c>
      <c r="Y36" s="33">
        <v>0</v>
      </c>
    </row>
    <row r="37" spans="1:25" x14ac:dyDescent="0.25">
      <c r="F37" t="s">
        <v>343</v>
      </c>
      <c r="G37" t="s">
        <v>120</v>
      </c>
      <c r="H37" t="s">
        <v>121</v>
      </c>
      <c r="I37">
        <v>42.4</v>
      </c>
      <c r="P37" s="33" t="s">
        <v>867</v>
      </c>
      <c r="T37" s="33" t="s">
        <v>65</v>
      </c>
      <c r="X37" s="34" t="s">
        <v>74</v>
      </c>
      <c r="Y37" s="33">
        <v>0</v>
      </c>
    </row>
    <row r="38" spans="1:25" x14ac:dyDescent="0.25">
      <c r="F38" t="s">
        <v>345</v>
      </c>
      <c r="G38" t="s">
        <v>120</v>
      </c>
      <c r="H38" t="s">
        <v>122</v>
      </c>
      <c r="I38">
        <v>26.9</v>
      </c>
      <c r="P38" s="33" t="s">
        <v>868</v>
      </c>
      <c r="T38" s="33" t="s">
        <v>781</v>
      </c>
      <c r="X38" s="34" t="s">
        <v>74</v>
      </c>
      <c r="Y38" s="33">
        <v>0</v>
      </c>
    </row>
    <row r="39" spans="1:25" x14ac:dyDescent="0.25">
      <c r="F39" t="s">
        <v>386</v>
      </c>
      <c r="G39" t="s">
        <v>120</v>
      </c>
      <c r="H39" t="s">
        <v>123</v>
      </c>
      <c r="I39">
        <v>24</v>
      </c>
      <c r="P39" s="33" t="s">
        <v>869</v>
      </c>
      <c r="T39" s="33" t="s">
        <v>782</v>
      </c>
      <c r="X39" s="34" t="s">
        <v>74</v>
      </c>
      <c r="Y39" s="33">
        <v>0</v>
      </c>
    </row>
    <row r="40" spans="1:25" x14ac:dyDescent="0.25">
      <c r="F40" t="s">
        <v>399</v>
      </c>
      <c r="G40" t="s">
        <v>120</v>
      </c>
      <c r="H40" t="s">
        <v>124</v>
      </c>
      <c r="I40">
        <v>27</v>
      </c>
      <c r="P40" s="33" t="s">
        <v>870</v>
      </c>
      <c r="T40" s="33" t="s">
        <v>36</v>
      </c>
      <c r="X40" s="34" t="s">
        <v>71</v>
      </c>
      <c r="Y40" s="34">
        <v>12</v>
      </c>
    </row>
    <row r="41" spans="1:25" x14ac:dyDescent="0.25">
      <c r="F41" t="s">
        <v>427</v>
      </c>
      <c r="G41" t="s">
        <v>120</v>
      </c>
      <c r="H41" t="s">
        <v>125</v>
      </c>
      <c r="I41">
        <v>51.7</v>
      </c>
      <c r="P41" s="34" t="s">
        <v>746</v>
      </c>
      <c r="Q41" s="34"/>
      <c r="T41" s="33" t="s">
        <v>37</v>
      </c>
      <c r="X41" s="34" t="s">
        <v>71</v>
      </c>
      <c r="Y41" s="34">
        <v>12</v>
      </c>
    </row>
    <row r="42" spans="1:25" x14ac:dyDescent="0.25">
      <c r="F42" t="s">
        <v>430</v>
      </c>
      <c r="G42" t="s">
        <v>120</v>
      </c>
      <c r="H42" t="s">
        <v>126</v>
      </c>
      <c r="I42">
        <v>34.93</v>
      </c>
      <c r="P42" s="33" t="s">
        <v>871</v>
      </c>
      <c r="T42" s="33" t="s">
        <v>35</v>
      </c>
      <c r="X42" s="34" t="s">
        <v>73</v>
      </c>
      <c r="Y42" s="34">
        <v>55</v>
      </c>
    </row>
    <row r="43" spans="1:25" x14ac:dyDescent="0.25">
      <c r="F43" t="s">
        <v>434</v>
      </c>
      <c r="G43" t="s">
        <v>127</v>
      </c>
      <c r="H43" t="s">
        <v>128</v>
      </c>
      <c r="I43" t="s">
        <v>129</v>
      </c>
      <c r="P43" s="33" t="s">
        <v>872</v>
      </c>
      <c r="T43" s="33" t="s">
        <v>40</v>
      </c>
      <c r="X43" s="34" t="s">
        <v>72</v>
      </c>
      <c r="Y43" s="34">
        <v>13</v>
      </c>
    </row>
    <row r="44" spans="1:25" x14ac:dyDescent="0.25">
      <c r="F44" t="s">
        <v>446</v>
      </c>
      <c r="G44" t="s">
        <v>130</v>
      </c>
      <c r="H44" t="s">
        <v>131</v>
      </c>
      <c r="I44">
        <v>42.3</v>
      </c>
      <c r="P44" s="33" t="s">
        <v>1100</v>
      </c>
      <c r="T44" s="33"/>
    </row>
    <row r="45" spans="1:25" x14ac:dyDescent="0.25">
      <c r="F45" t="s">
        <v>456</v>
      </c>
      <c r="G45" t="s">
        <v>130</v>
      </c>
      <c r="H45" t="s">
        <v>132</v>
      </c>
      <c r="I45">
        <v>42</v>
      </c>
      <c r="P45" s="33" t="s">
        <v>873</v>
      </c>
      <c r="T45" s="33"/>
    </row>
    <row r="46" spans="1:25" x14ac:dyDescent="0.25">
      <c r="F46" t="s">
        <v>458</v>
      </c>
      <c r="G46" t="s">
        <v>130</v>
      </c>
      <c r="H46" t="s">
        <v>133</v>
      </c>
      <c r="I46">
        <v>43</v>
      </c>
      <c r="P46" s="33" t="s">
        <v>874</v>
      </c>
      <c r="T46" s="33"/>
    </row>
    <row r="47" spans="1:25" x14ac:dyDescent="0.25">
      <c r="F47" t="s">
        <v>20</v>
      </c>
      <c r="G47" t="s">
        <v>130</v>
      </c>
      <c r="H47" t="s">
        <v>134</v>
      </c>
      <c r="I47">
        <v>51</v>
      </c>
      <c r="P47" s="33" t="s">
        <v>875</v>
      </c>
      <c r="T47" s="33"/>
    </row>
    <row r="48" spans="1:25" x14ac:dyDescent="0.25">
      <c r="F48" t="s">
        <v>750</v>
      </c>
      <c r="G48" t="s">
        <v>130</v>
      </c>
      <c r="H48" t="s">
        <v>135</v>
      </c>
      <c r="I48">
        <v>51.8</v>
      </c>
      <c r="P48" s="33" t="s">
        <v>876</v>
      </c>
      <c r="T48" s="33"/>
    </row>
    <row r="49" spans="6:20" x14ac:dyDescent="0.25">
      <c r="F49" t="s">
        <v>471</v>
      </c>
      <c r="G49" t="s">
        <v>130</v>
      </c>
      <c r="H49" t="s">
        <v>136</v>
      </c>
      <c r="I49">
        <v>49</v>
      </c>
      <c r="P49" s="33" t="s">
        <v>877</v>
      </c>
      <c r="T49" s="33"/>
    </row>
    <row r="50" spans="6:20" x14ac:dyDescent="0.25">
      <c r="F50" t="s">
        <v>21</v>
      </c>
      <c r="G50" t="s">
        <v>130</v>
      </c>
      <c r="H50" t="s">
        <v>137</v>
      </c>
      <c r="I50">
        <v>38</v>
      </c>
      <c r="P50" s="33" t="s">
        <v>878</v>
      </c>
      <c r="T50" s="33"/>
    </row>
    <row r="51" spans="6:20" x14ac:dyDescent="0.25">
      <c r="F51" t="s">
        <v>506</v>
      </c>
      <c r="G51" t="s">
        <v>130</v>
      </c>
      <c r="H51" t="s">
        <v>138</v>
      </c>
      <c r="I51">
        <v>43</v>
      </c>
      <c r="P51" s="33" t="s">
        <v>879</v>
      </c>
      <c r="T51" s="33"/>
    </row>
    <row r="52" spans="6:20" x14ac:dyDescent="0.25">
      <c r="F52" t="s">
        <v>749</v>
      </c>
      <c r="G52" t="s">
        <v>130</v>
      </c>
      <c r="H52" t="s">
        <v>139</v>
      </c>
      <c r="I52">
        <v>36.799999999999997</v>
      </c>
      <c r="P52" s="33" t="s">
        <v>880</v>
      </c>
      <c r="T52" s="33"/>
    </row>
    <row r="53" spans="6:20" x14ac:dyDescent="0.25">
      <c r="F53" t="s">
        <v>509</v>
      </c>
      <c r="G53" t="s">
        <v>130</v>
      </c>
      <c r="H53" t="s">
        <v>140</v>
      </c>
      <c r="I53">
        <v>53.1</v>
      </c>
      <c r="P53" s="33" t="s">
        <v>881</v>
      </c>
      <c r="T53" s="33"/>
    </row>
    <row r="54" spans="6:20" x14ac:dyDescent="0.25">
      <c r="F54" t="s">
        <v>518</v>
      </c>
      <c r="G54" t="s">
        <v>130</v>
      </c>
      <c r="H54" t="s">
        <v>141</v>
      </c>
      <c r="I54">
        <v>41.9</v>
      </c>
      <c r="P54" s="33" t="s">
        <v>882</v>
      </c>
      <c r="T54" s="33"/>
    </row>
    <row r="55" spans="6:20" x14ac:dyDescent="0.25">
      <c r="F55" t="s">
        <v>521</v>
      </c>
      <c r="G55" t="s">
        <v>130</v>
      </c>
      <c r="H55" t="s">
        <v>142</v>
      </c>
      <c r="I55">
        <v>45.2</v>
      </c>
      <c r="P55" s="33" t="s">
        <v>883</v>
      </c>
      <c r="T55" s="33"/>
    </row>
    <row r="56" spans="6:20" x14ac:dyDescent="0.25">
      <c r="F56" t="s">
        <v>527</v>
      </c>
      <c r="G56" t="s">
        <v>130</v>
      </c>
      <c r="H56" t="s">
        <v>143</v>
      </c>
      <c r="I56">
        <v>55</v>
      </c>
      <c r="P56" s="33" t="s">
        <v>884</v>
      </c>
      <c r="T56" s="33"/>
    </row>
    <row r="57" spans="6:20" x14ac:dyDescent="0.25">
      <c r="F57" t="s">
        <v>751</v>
      </c>
      <c r="G57" t="s">
        <v>130</v>
      </c>
      <c r="H57" t="s">
        <v>144</v>
      </c>
      <c r="I57">
        <v>53</v>
      </c>
      <c r="P57" s="33" t="s">
        <v>885</v>
      </c>
      <c r="T57" s="33"/>
    </row>
    <row r="58" spans="6:20" x14ac:dyDescent="0.25">
      <c r="F58" t="s">
        <v>548</v>
      </c>
      <c r="G58" t="s">
        <v>130</v>
      </c>
      <c r="H58" t="s">
        <v>145</v>
      </c>
      <c r="I58">
        <v>48.2</v>
      </c>
      <c r="P58" s="33" t="s">
        <v>886</v>
      </c>
      <c r="T58" s="33"/>
    </row>
    <row r="59" spans="6:20" x14ac:dyDescent="0.25">
      <c r="F59" t="s">
        <v>27</v>
      </c>
      <c r="G59" t="s">
        <v>130</v>
      </c>
      <c r="H59" t="s">
        <v>146</v>
      </c>
      <c r="I59">
        <v>56.2</v>
      </c>
      <c r="P59" s="33" t="s">
        <v>887</v>
      </c>
      <c r="T59" s="33"/>
    </row>
    <row r="60" spans="6:20" x14ac:dyDescent="0.25">
      <c r="F60" t="s">
        <v>553</v>
      </c>
      <c r="G60" t="s">
        <v>130</v>
      </c>
      <c r="H60" t="s">
        <v>147</v>
      </c>
      <c r="I60">
        <v>21.7</v>
      </c>
      <c r="P60" s="33" t="s">
        <v>888</v>
      </c>
      <c r="T60" s="33"/>
    </row>
    <row r="61" spans="6:20" x14ac:dyDescent="0.25">
      <c r="F61" t="s">
        <v>560</v>
      </c>
      <c r="G61" t="s">
        <v>130</v>
      </c>
      <c r="H61" t="s">
        <v>148</v>
      </c>
      <c r="I61">
        <v>45.4</v>
      </c>
      <c r="P61" s="33" t="s">
        <v>889</v>
      </c>
      <c r="T61" s="33"/>
    </row>
    <row r="62" spans="6:20" x14ac:dyDescent="0.25">
      <c r="F62" t="s">
        <v>1204</v>
      </c>
      <c r="G62" t="s">
        <v>149</v>
      </c>
      <c r="H62" t="s">
        <v>150</v>
      </c>
      <c r="I62">
        <v>34.799999999999997</v>
      </c>
      <c r="P62" s="33" t="s">
        <v>890</v>
      </c>
      <c r="T62" s="33"/>
    </row>
    <row r="63" spans="6:20" x14ac:dyDescent="0.25">
      <c r="F63" t="s">
        <v>570</v>
      </c>
      <c r="G63" t="s">
        <v>151</v>
      </c>
      <c r="H63" t="s">
        <v>152</v>
      </c>
      <c r="I63" t="s">
        <v>129</v>
      </c>
      <c r="P63" s="33" t="s">
        <v>891</v>
      </c>
      <c r="T63" s="33"/>
    </row>
    <row r="64" spans="6:20" x14ac:dyDescent="0.25">
      <c r="F64" t="s">
        <v>29</v>
      </c>
      <c r="G64" t="s">
        <v>153</v>
      </c>
      <c r="H64" t="s">
        <v>154</v>
      </c>
      <c r="I64" t="s">
        <v>129</v>
      </c>
      <c r="P64" s="33" t="s">
        <v>1008</v>
      </c>
      <c r="T64" s="33"/>
    </row>
    <row r="65" spans="6:20" x14ac:dyDescent="0.25">
      <c r="F65" t="s">
        <v>576</v>
      </c>
      <c r="G65" t="s">
        <v>158</v>
      </c>
      <c r="H65" t="s">
        <v>159</v>
      </c>
      <c r="I65">
        <v>40</v>
      </c>
      <c r="P65" s="33" t="s">
        <v>892</v>
      </c>
      <c r="T65" s="33"/>
    </row>
    <row r="66" spans="6:20" x14ac:dyDescent="0.25">
      <c r="F66" t="s">
        <v>748</v>
      </c>
      <c r="G66" t="s">
        <v>158</v>
      </c>
      <c r="H66" t="s">
        <v>160</v>
      </c>
      <c r="I66" t="s">
        <v>129</v>
      </c>
      <c r="P66" s="33" t="s">
        <v>893</v>
      </c>
      <c r="T66" s="33"/>
    </row>
    <row r="67" spans="6:20" x14ac:dyDescent="0.25">
      <c r="F67" t="s">
        <v>1205</v>
      </c>
      <c r="G67" t="s">
        <v>155</v>
      </c>
      <c r="H67" t="s">
        <v>156</v>
      </c>
      <c r="I67">
        <v>22.6</v>
      </c>
      <c r="P67" s="33" t="s">
        <v>894</v>
      </c>
      <c r="T67" s="33"/>
    </row>
    <row r="68" spans="6:20" x14ac:dyDescent="0.25">
      <c r="F68" t="s">
        <v>1206</v>
      </c>
      <c r="G68" t="s">
        <v>155</v>
      </c>
      <c r="H68" t="s">
        <v>157</v>
      </c>
      <c r="I68" t="s">
        <v>129</v>
      </c>
      <c r="P68" s="33" t="s">
        <v>895</v>
      </c>
      <c r="T68" s="33"/>
    </row>
    <row r="69" spans="6:20" x14ac:dyDescent="0.25">
      <c r="F69" t="s">
        <v>753</v>
      </c>
      <c r="G69" t="s">
        <v>161</v>
      </c>
      <c r="H69" t="s">
        <v>162</v>
      </c>
      <c r="I69">
        <v>58.8</v>
      </c>
      <c r="P69" s="33" t="s">
        <v>896</v>
      </c>
      <c r="T69" s="33"/>
    </row>
    <row r="70" spans="6:20" x14ac:dyDescent="0.25">
      <c r="F70" t="s">
        <v>625</v>
      </c>
      <c r="G70" t="s">
        <v>163</v>
      </c>
      <c r="H70" t="s">
        <v>164</v>
      </c>
      <c r="I70">
        <v>30.5</v>
      </c>
      <c r="P70" s="33" t="s">
        <v>897</v>
      </c>
      <c r="T70" s="33"/>
    </row>
    <row r="71" spans="6:20" x14ac:dyDescent="0.25">
      <c r="F71" t="s">
        <v>627</v>
      </c>
      <c r="G71" t="s">
        <v>163</v>
      </c>
      <c r="H71" t="s">
        <v>165</v>
      </c>
      <c r="I71">
        <v>25.1</v>
      </c>
      <c r="P71" s="33" t="s">
        <v>898</v>
      </c>
      <c r="T71" s="33"/>
    </row>
    <row r="72" spans="6:20" x14ac:dyDescent="0.25">
      <c r="F72" t="s">
        <v>714</v>
      </c>
      <c r="G72" t="s">
        <v>163</v>
      </c>
      <c r="H72" t="s">
        <v>166</v>
      </c>
      <c r="I72">
        <v>20</v>
      </c>
      <c r="P72" s="33" t="s">
        <v>1009</v>
      </c>
      <c r="T72" s="33"/>
    </row>
    <row r="73" spans="6:20" x14ac:dyDescent="0.25">
      <c r="F73" t="s">
        <v>720</v>
      </c>
      <c r="G73" t="s">
        <v>163</v>
      </c>
      <c r="H73" t="s">
        <v>167</v>
      </c>
      <c r="I73">
        <v>42</v>
      </c>
      <c r="P73" s="33" t="s">
        <v>899</v>
      </c>
      <c r="T73" s="33"/>
    </row>
    <row r="74" spans="6:20" x14ac:dyDescent="0.25">
      <c r="F74" t="s">
        <v>1171</v>
      </c>
      <c r="G74" t="s">
        <v>163</v>
      </c>
      <c r="H74" t="s">
        <v>168</v>
      </c>
      <c r="I74">
        <v>20</v>
      </c>
      <c r="P74" s="33" t="s">
        <v>900</v>
      </c>
      <c r="T74" s="33"/>
    </row>
    <row r="75" spans="6:20" x14ac:dyDescent="0.25">
      <c r="G75" t="s">
        <v>163</v>
      </c>
      <c r="H75" t="s">
        <v>169</v>
      </c>
      <c r="I75">
        <v>19.600000000000001</v>
      </c>
      <c r="P75" s="33" t="s">
        <v>901</v>
      </c>
      <c r="T75" s="33"/>
    </row>
    <row r="76" spans="6:20" x14ac:dyDescent="0.25">
      <c r="G76" t="s">
        <v>163</v>
      </c>
      <c r="H76" t="s">
        <v>170</v>
      </c>
      <c r="I76">
        <v>28.3</v>
      </c>
      <c r="P76" s="33" t="s">
        <v>902</v>
      </c>
      <c r="T76" s="33"/>
    </row>
    <row r="77" spans="6:20" x14ac:dyDescent="0.25">
      <c r="G77" t="s">
        <v>163</v>
      </c>
      <c r="H77" t="s">
        <v>171</v>
      </c>
      <c r="I77">
        <v>18</v>
      </c>
      <c r="P77" s="33" t="s">
        <v>903</v>
      </c>
      <c r="T77" s="33"/>
    </row>
    <row r="78" spans="6:20" x14ac:dyDescent="0.25">
      <c r="G78" t="s">
        <v>163</v>
      </c>
      <c r="H78" t="s">
        <v>172</v>
      </c>
      <c r="I78">
        <v>19.8</v>
      </c>
      <c r="P78" s="33" t="s">
        <v>904</v>
      </c>
      <c r="T78" s="33"/>
    </row>
    <row r="79" spans="6:20" x14ac:dyDescent="0.25">
      <c r="G79" t="s">
        <v>173</v>
      </c>
      <c r="H79" t="s">
        <v>174</v>
      </c>
      <c r="I79">
        <v>36.200000000000003</v>
      </c>
      <c r="P79" s="33" t="s">
        <v>905</v>
      </c>
      <c r="T79" s="33"/>
    </row>
    <row r="80" spans="6:20" x14ac:dyDescent="0.25">
      <c r="G80" t="s">
        <v>173</v>
      </c>
      <c r="H80" t="s">
        <v>175</v>
      </c>
      <c r="I80">
        <v>24.4</v>
      </c>
      <c r="P80" s="33" t="s">
        <v>1010</v>
      </c>
      <c r="T80" s="33"/>
    </row>
    <row r="81" spans="7:20" x14ac:dyDescent="0.25">
      <c r="G81" t="s">
        <v>173</v>
      </c>
      <c r="H81" t="s">
        <v>176</v>
      </c>
      <c r="I81">
        <v>65</v>
      </c>
      <c r="P81" s="33" t="s">
        <v>906</v>
      </c>
      <c r="T81" s="33"/>
    </row>
    <row r="82" spans="7:20" x14ac:dyDescent="0.25">
      <c r="G82" t="s">
        <v>173</v>
      </c>
      <c r="H82" t="s">
        <v>177</v>
      </c>
      <c r="I82">
        <v>32</v>
      </c>
      <c r="P82" s="33" t="s">
        <v>907</v>
      </c>
      <c r="T82" s="33"/>
    </row>
    <row r="83" spans="7:20" x14ac:dyDescent="0.25">
      <c r="G83" t="s">
        <v>173</v>
      </c>
      <c r="H83" t="s">
        <v>178</v>
      </c>
      <c r="I83">
        <v>65</v>
      </c>
      <c r="P83" s="33" t="s">
        <v>908</v>
      </c>
      <c r="T83" s="33"/>
    </row>
    <row r="84" spans="7:20" x14ac:dyDescent="0.25">
      <c r="G84" t="s">
        <v>173</v>
      </c>
      <c r="H84" t="s">
        <v>179</v>
      </c>
      <c r="I84">
        <v>23.9</v>
      </c>
      <c r="P84" s="33" t="s">
        <v>909</v>
      </c>
      <c r="T84" s="33"/>
    </row>
    <row r="85" spans="7:20" x14ac:dyDescent="0.25">
      <c r="G85" t="s">
        <v>180</v>
      </c>
      <c r="H85" t="s">
        <v>181</v>
      </c>
      <c r="I85">
        <v>34.9</v>
      </c>
      <c r="P85" s="33" t="s">
        <v>910</v>
      </c>
      <c r="T85" s="33"/>
    </row>
    <row r="86" spans="7:20" x14ac:dyDescent="0.25">
      <c r="G86" t="s">
        <v>180</v>
      </c>
      <c r="H86" t="s">
        <v>182</v>
      </c>
      <c r="I86">
        <v>21.5</v>
      </c>
      <c r="P86" s="33" t="s">
        <v>911</v>
      </c>
      <c r="T86" s="33"/>
    </row>
    <row r="87" spans="7:20" x14ac:dyDescent="0.25">
      <c r="G87" t="s">
        <v>180</v>
      </c>
      <c r="H87" t="s">
        <v>183</v>
      </c>
      <c r="I87">
        <v>40</v>
      </c>
      <c r="P87" s="33" t="s">
        <v>912</v>
      </c>
      <c r="T87" s="33"/>
    </row>
    <row r="88" spans="7:20" x14ac:dyDescent="0.25">
      <c r="G88" t="s">
        <v>180</v>
      </c>
      <c r="H88" t="s">
        <v>184</v>
      </c>
      <c r="I88">
        <v>21.3</v>
      </c>
      <c r="P88" s="33" t="s">
        <v>913</v>
      </c>
      <c r="T88" s="33"/>
    </row>
    <row r="89" spans="7:20" x14ac:dyDescent="0.25">
      <c r="G89" t="s">
        <v>180</v>
      </c>
      <c r="H89" t="s">
        <v>185</v>
      </c>
      <c r="I89">
        <v>32.1</v>
      </c>
      <c r="P89" s="33" t="s">
        <v>914</v>
      </c>
      <c r="T89" s="33"/>
    </row>
    <row r="90" spans="7:20" x14ac:dyDescent="0.25">
      <c r="G90" t="s">
        <v>180</v>
      </c>
      <c r="H90" t="s">
        <v>186</v>
      </c>
      <c r="I90" t="s">
        <v>129</v>
      </c>
      <c r="P90" s="33" t="s">
        <v>915</v>
      </c>
      <c r="T90" s="33"/>
    </row>
    <row r="91" spans="7:20" x14ac:dyDescent="0.25">
      <c r="G91" t="s">
        <v>187</v>
      </c>
      <c r="H91" t="s">
        <v>188</v>
      </c>
      <c r="I91">
        <v>41</v>
      </c>
      <c r="P91" s="33" t="s">
        <v>1011</v>
      </c>
      <c r="T91" s="33"/>
    </row>
    <row r="92" spans="7:20" x14ac:dyDescent="0.25">
      <c r="G92" t="s">
        <v>187</v>
      </c>
      <c r="H92" t="s">
        <v>189</v>
      </c>
      <c r="I92">
        <v>33</v>
      </c>
      <c r="P92" s="34" t="s">
        <v>1017</v>
      </c>
      <c r="Q92" s="34"/>
      <c r="T92" s="33"/>
    </row>
    <row r="93" spans="7:20" x14ac:dyDescent="0.25">
      <c r="G93" t="s">
        <v>187</v>
      </c>
      <c r="H93" t="s">
        <v>190</v>
      </c>
      <c r="I93">
        <v>23</v>
      </c>
      <c r="P93" s="33" t="s">
        <v>916</v>
      </c>
      <c r="T93" s="33"/>
    </row>
    <row r="94" spans="7:20" x14ac:dyDescent="0.25">
      <c r="G94" t="s">
        <v>187</v>
      </c>
      <c r="H94" t="s">
        <v>191</v>
      </c>
      <c r="I94">
        <v>36.5</v>
      </c>
      <c r="P94" s="33" t="s">
        <v>917</v>
      </c>
      <c r="T94" s="33"/>
    </row>
    <row r="95" spans="7:20" x14ac:dyDescent="0.25">
      <c r="G95" t="s">
        <v>187</v>
      </c>
      <c r="H95" t="s">
        <v>192</v>
      </c>
      <c r="I95">
        <v>40.700000000000003</v>
      </c>
      <c r="P95" s="33" t="s">
        <v>1012</v>
      </c>
      <c r="T95" s="33"/>
    </row>
    <row r="96" spans="7:20" x14ac:dyDescent="0.25">
      <c r="G96" t="s">
        <v>187</v>
      </c>
      <c r="H96" t="s">
        <v>193</v>
      </c>
      <c r="I96">
        <v>33</v>
      </c>
      <c r="P96" s="33" t="s">
        <v>918</v>
      </c>
      <c r="T96" s="33"/>
    </row>
    <row r="97" spans="7:20" x14ac:dyDescent="0.25">
      <c r="G97" t="s">
        <v>187</v>
      </c>
      <c r="H97" t="s">
        <v>194</v>
      </c>
      <c r="I97">
        <v>32</v>
      </c>
      <c r="P97" s="33" t="s">
        <v>919</v>
      </c>
      <c r="T97" s="33"/>
    </row>
    <row r="98" spans="7:20" x14ac:dyDescent="0.25">
      <c r="G98" t="s">
        <v>187</v>
      </c>
      <c r="H98" t="s">
        <v>195</v>
      </c>
      <c r="I98">
        <v>63</v>
      </c>
      <c r="P98" s="33" t="s">
        <v>920</v>
      </c>
      <c r="T98" s="33"/>
    </row>
    <row r="99" spans="7:20" x14ac:dyDescent="0.25">
      <c r="G99" t="s">
        <v>187</v>
      </c>
      <c r="H99" t="s">
        <v>196</v>
      </c>
      <c r="I99">
        <v>67.3</v>
      </c>
      <c r="P99" s="33" t="s">
        <v>921</v>
      </c>
      <c r="T99" s="33"/>
    </row>
    <row r="100" spans="7:20" x14ac:dyDescent="0.25">
      <c r="G100" t="s">
        <v>187</v>
      </c>
      <c r="H100" t="s">
        <v>197</v>
      </c>
      <c r="I100">
        <v>35</v>
      </c>
      <c r="P100" s="33" t="s">
        <v>434</v>
      </c>
      <c r="T100" s="33"/>
    </row>
    <row r="101" spans="7:20" x14ac:dyDescent="0.25">
      <c r="G101" t="s">
        <v>187</v>
      </c>
      <c r="H101" t="s">
        <v>198</v>
      </c>
      <c r="I101">
        <v>20.7</v>
      </c>
      <c r="P101" s="33" t="s">
        <v>922</v>
      </c>
      <c r="T101" s="33"/>
    </row>
    <row r="102" spans="7:20" x14ac:dyDescent="0.25">
      <c r="G102" t="s">
        <v>187</v>
      </c>
      <c r="H102" t="s">
        <v>199</v>
      </c>
      <c r="I102">
        <v>23.1</v>
      </c>
      <c r="P102" s="33" t="s">
        <v>923</v>
      </c>
      <c r="T102" s="33"/>
    </row>
    <row r="103" spans="7:20" x14ac:dyDescent="0.25">
      <c r="G103" t="s">
        <v>187</v>
      </c>
      <c r="H103" t="s">
        <v>200</v>
      </c>
      <c r="I103">
        <v>26.7</v>
      </c>
      <c r="P103" s="33" t="s">
        <v>924</v>
      </c>
      <c r="T103" s="33"/>
    </row>
    <row r="104" spans="7:20" x14ac:dyDescent="0.25">
      <c r="G104" t="s">
        <v>187</v>
      </c>
      <c r="H104" t="s">
        <v>201</v>
      </c>
      <c r="I104">
        <v>21.4</v>
      </c>
      <c r="P104" s="34" t="s">
        <v>1024</v>
      </c>
      <c r="Q104" s="34"/>
      <c r="T104" s="33"/>
    </row>
    <row r="105" spans="7:20" x14ac:dyDescent="0.25">
      <c r="G105" t="s">
        <v>187</v>
      </c>
      <c r="H105" t="s">
        <v>202</v>
      </c>
      <c r="I105">
        <v>22.5</v>
      </c>
      <c r="P105" s="33" t="s">
        <v>925</v>
      </c>
      <c r="T105" s="33"/>
    </row>
    <row r="106" spans="7:20" x14ac:dyDescent="0.25">
      <c r="G106" t="s">
        <v>187</v>
      </c>
      <c r="H106" t="s">
        <v>203</v>
      </c>
      <c r="I106">
        <v>29</v>
      </c>
      <c r="P106" s="33" t="s">
        <v>926</v>
      </c>
      <c r="T106" s="33"/>
    </row>
    <row r="107" spans="7:20" x14ac:dyDescent="0.25">
      <c r="G107" t="s">
        <v>187</v>
      </c>
      <c r="H107" t="s">
        <v>204</v>
      </c>
      <c r="I107">
        <v>36</v>
      </c>
      <c r="P107" s="33" t="s">
        <v>927</v>
      </c>
      <c r="T107" s="33"/>
    </row>
    <row r="108" spans="7:20" x14ac:dyDescent="0.25">
      <c r="G108" t="s">
        <v>187</v>
      </c>
      <c r="H108" t="s">
        <v>205</v>
      </c>
      <c r="I108">
        <v>40</v>
      </c>
      <c r="P108" s="33" t="s">
        <v>928</v>
      </c>
      <c r="T108" s="33"/>
    </row>
    <row r="109" spans="7:20" x14ac:dyDescent="0.25">
      <c r="G109" t="s">
        <v>187</v>
      </c>
      <c r="H109" t="s">
        <v>206</v>
      </c>
      <c r="I109">
        <v>38</v>
      </c>
      <c r="P109" s="33" t="s">
        <v>929</v>
      </c>
      <c r="T109" s="33"/>
    </row>
    <row r="110" spans="7:20" x14ac:dyDescent="0.25">
      <c r="G110" t="s">
        <v>187</v>
      </c>
      <c r="H110" t="s">
        <v>207</v>
      </c>
      <c r="I110">
        <v>55</v>
      </c>
      <c r="P110" s="33" t="s">
        <v>930</v>
      </c>
      <c r="T110" s="33"/>
    </row>
    <row r="111" spans="7:20" x14ac:dyDescent="0.25">
      <c r="G111" t="s">
        <v>187</v>
      </c>
      <c r="H111" t="s">
        <v>208</v>
      </c>
      <c r="I111">
        <v>39.5</v>
      </c>
      <c r="P111" s="33" t="s">
        <v>931</v>
      </c>
      <c r="T111" s="33"/>
    </row>
    <row r="112" spans="7:20" x14ac:dyDescent="0.25">
      <c r="G112" t="s">
        <v>187</v>
      </c>
      <c r="H112" t="s">
        <v>209</v>
      </c>
      <c r="I112">
        <v>65</v>
      </c>
      <c r="P112" s="33" t="s">
        <v>932</v>
      </c>
      <c r="T112" s="33"/>
    </row>
    <row r="113" spans="7:20" x14ac:dyDescent="0.25">
      <c r="G113" t="s">
        <v>187</v>
      </c>
      <c r="H113" t="s">
        <v>210</v>
      </c>
      <c r="I113">
        <v>35</v>
      </c>
      <c r="P113" s="33" t="s">
        <v>933</v>
      </c>
      <c r="T113" s="33"/>
    </row>
    <row r="114" spans="7:20" x14ac:dyDescent="0.25">
      <c r="G114" t="s">
        <v>187</v>
      </c>
      <c r="H114" t="s">
        <v>211</v>
      </c>
      <c r="I114">
        <v>30.3</v>
      </c>
      <c r="P114" s="33" t="s">
        <v>934</v>
      </c>
      <c r="T114" s="33"/>
    </row>
    <row r="115" spans="7:20" x14ac:dyDescent="0.25">
      <c r="G115" t="s">
        <v>187</v>
      </c>
      <c r="H115" t="s">
        <v>212</v>
      </c>
      <c r="I115">
        <v>13.2</v>
      </c>
      <c r="P115" s="33" t="s">
        <v>1013</v>
      </c>
      <c r="T115" s="33"/>
    </row>
    <row r="116" spans="7:20" x14ac:dyDescent="0.25">
      <c r="G116" t="s">
        <v>187</v>
      </c>
      <c r="H116" t="s">
        <v>213</v>
      </c>
      <c r="I116">
        <v>26.9</v>
      </c>
      <c r="P116" s="34" t="s">
        <v>1016</v>
      </c>
      <c r="Q116" s="34"/>
      <c r="T116" s="33"/>
    </row>
    <row r="117" spans="7:20" x14ac:dyDescent="0.25">
      <c r="G117" t="s">
        <v>187</v>
      </c>
      <c r="H117" t="s">
        <v>214</v>
      </c>
      <c r="I117">
        <v>39.4</v>
      </c>
      <c r="P117" s="33" t="s">
        <v>935</v>
      </c>
      <c r="T117" s="33"/>
    </row>
    <row r="118" spans="7:20" x14ac:dyDescent="0.25">
      <c r="G118" t="s">
        <v>187</v>
      </c>
      <c r="H118" t="s">
        <v>215</v>
      </c>
      <c r="I118">
        <v>22</v>
      </c>
      <c r="P118" s="33" t="s">
        <v>936</v>
      </c>
      <c r="T118" s="33"/>
    </row>
    <row r="119" spans="7:20" x14ac:dyDescent="0.25">
      <c r="G119" t="s">
        <v>187</v>
      </c>
      <c r="H119" t="s">
        <v>216</v>
      </c>
      <c r="I119">
        <v>23</v>
      </c>
      <c r="P119" s="33" t="s">
        <v>1014</v>
      </c>
      <c r="T119" s="33"/>
    </row>
    <row r="120" spans="7:20" x14ac:dyDescent="0.25">
      <c r="G120" t="s">
        <v>187</v>
      </c>
      <c r="H120" t="s">
        <v>217</v>
      </c>
      <c r="I120">
        <v>35.1</v>
      </c>
      <c r="P120" s="33" t="s">
        <v>937</v>
      </c>
      <c r="T120" s="33"/>
    </row>
    <row r="121" spans="7:20" x14ac:dyDescent="0.25">
      <c r="G121" t="s">
        <v>187</v>
      </c>
      <c r="H121" t="s">
        <v>218</v>
      </c>
      <c r="I121">
        <v>35</v>
      </c>
      <c r="P121" s="33" t="s">
        <v>1015</v>
      </c>
      <c r="T121" s="33"/>
    </row>
    <row r="122" spans="7:20" x14ac:dyDescent="0.25">
      <c r="G122" t="s">
        <v>187</v>
      </c>
      <c r="H122" t="s">
        <v>219</v>
      </c>
      <c r="I122">
        <v>22</v>
      </c>
      <c r="P122" s="33" t="s">
        <v>938</v>
      </c>
      <c r="T122" s="33"/>
    </row>
    <row r="123" spans="7:20" x14ac:dyDescent="0.25">
      <c r="G123" t="s">
        <v>187</v>
      </c>
      <c r="H123" t="s">
        <v>220</v>
      </c>
      <c r="I123">
        <v>54.9</v>
      </c>
      <c r="P123" s="33" t="s">
        <v>939</v>
      </c>
      <c r="T123" s="33"/>
    </row>
    <row r="124" spans="7:20" x14ac:dyDescent="0.25">
      <c r="G124" t="s">
        <v>187</v>
      </c>
      <c r="H124" t="s">
        <v>221</v>
      </c>
      <c r="I124">
        <v>57.7</v>
      </c>
      <c r="P124" s="33" t="s">
        <v>940</v>
      </c>
      <c r="T124" s="33"/>
    </row>
    <row r="125" spans="7:20" x14ac:dyDescent="0.25">
      <c r="G125" t="s">
        <v>187</v>
      </c>
      <c r="H125" t="s">
        <v>222</v>
      </c>
      <c r="I125">
        <v>32.9</v>
      </c>
      <c r="P125" s="33" t="s">
        <v>941</v>
      </c>
      <c r="T125" s="33"/>
    </row>
    <row r="126" spans="7:20" x14ac:dyDescent="0.25">
      <c r="G126" t="s">
        <v>187</v>
      </c>
      <c r="H126" t="s">
        <v>223</v>
      </c>
      <c r="I126">
        <v>38</v>
      </c>
      <c r="P126" s="33" t="s">
        <v>942</v>
      </c>
      <c r="T126" s="33"/>
    </row>
    <row r="127" spans="7:20" x14ac:dyDescent="0.25">
      <c r="G127" t="s">
        <v>187</v>
      </c>
      <c r="H127" t="s">
        <v>224</v>
      </c>
      <c r="I127">
        <v>32</v>
      </c>
      <c r="P127" s="33" t="s">
        <v>943</v>
      </c>
      <c r="T127" s="33"/>
    </row>
    <row r="128" spans="7:20" x14ac:dyDescent="0.25">
      <c r="G128" t="s">
        <v>187</v>
      </c>
      <c r="H128" t="s">
        <v>225</v>
      </c>
      <c r="I128">
        <v>39.5</v>
      </c>
      <c r="P128" s="33" t="s">
        <v>944</v>
      </c>
      <c r="T128" s="33"/>
    </row>
    <row r="129" spans="7:20" x14ac:dyDescent="0.25">
      <c r="G129" t="s">
        <v>187</v>
      </c>
      <c r="H129" t="s">
        <v>226</v>
      </c>
      <c r="I129">
        <v>34</v>
      </c>
      <c r="P129" s="33" t="s">
        <v>945</v>
      </c>
      <c r="T129" s="33"/>
    </row>
    <row r="130" spans="7:20" x14ac:dyDescent="0.25">
      <c r="G130" t="s">
        <v>187</v>
      </c>
      <c r="H130" t="s">
        <v>227</v>
      </c>
      <c r="I130">
        <v>55</v>
      </c>
      <c r="P130" s="33" t="s">
        <v>946</v>
      </c>
      <c r="T130" s="33"/>
    </row>
    <row r="131" spans="7:20" x14ac:dyDescent="0.25">
      <c r="G131" t="s">
        <v>187</v>
      </c>
      <c r="H131" t="s">
        <v>228</v>
      </c>
      <c r="I131">
        <v>39</v>
      </c>
      <c r="P131" s="33" t="s">
        <v>947</v>
      </c>
      <c r="T131" s="33"/>
    </row>
    <row r="132" spans="7:20" x14ac:dyDescent="0.25">
      <c r="G132" t="s">
        <v>187</v>
      </c>
      <c r="H132" t="s">
        <v>229</v>
      </c>
      <c r="I132">
        <v>65.099999999999994</v>
      </c>
      <c r="P132" s="33" t="s">
        <v>948</v>
      </c>
      <c r="T132" s="33"/>
    </row>
    <row r="133" spans="7:20" x14ac:dyDescent="0.25">
      <c r="G133" t="s">
        <v>187</v>
      </c>
      <c r="H133" t="s">
        <v>230</v>
      </c>
      <c r="I133">
        <v>56</v>
      </c>
      <c r="P133" s="33" t="s">
        <v>949</v>
      </c>
      <c r="T133" s="33"/>
    </row>
    <row r="134" spans="7:20" x14ac:dyDescent="0.25">
      <c r="G134" t="s">
        <v>187</v>
      </c>
      <c r="H134" t="s">
        <v>231</v>
      </c>
      <c r="I134">
        <v>39.700000000000003</v>
      </c>
      <c r="P134" s="33" t="s">
        <v>950</v>
      </c>
      <c r="T134" s="33"/>
    </row>
    <row r="135" spans="7:20" x14ac:dyDescent="0.25">
      <c r="G135" t="s">
        <v>187</v>
      </c>
      <c r="H135" t="s">
        <v>232</v>
      </c>
      <c r="I135">
        <v>23</v>
      </c>
      <c r="P135" s="33" t="s">
        <v>951</v>
      </c>
      <c r="T135" s="33"/>
    </row>
    <row r="136" spans="7:20" x14ac:dyDescent="0.25">
      <c r="G136" t="s">
        <v>187</v>
      </c>
      <c r="H136" t="s">
        <v>233</v>
      </c>
      <c r="I136">
        <v>37.299999999999997</v>
      </c>
      <c r="P136" s="33" t="s">
        <v>952</v>
      </c>
      <c r="T136" s="33"/>
    </row>
    <row r="137" spans="7:20" x14ac:dyDescent="0.25">
      <c r="G137" t="s">
        <v>187</v>
      </c>
      <c r="H137" t="s">
        <v>234</v>
      </c>
      <c r="I137">
        <v>40</v>
      </c>
      <c r="P137" s="33" t="s">
        <v>953</v>
      </c>
      <c r="T137" s="33"/>
    </row>
    <row r="138" spans="7:20" x14ac:dyDescent="0.25">
      <c r="G138" t="s">
        <v>187</v>
      </c>
      <c r="H138" t="s">
        <v>235</v>
      </c>
      <c r="I138">
        <v>39</v>
      </c>
      <c r="P138" s="33" t="s">
        <v>954</v>
      </c>
      <c r="T138" s="33"/>
    </row>
    <row r="139" spans="7:20" x14ac:dyDescent="0.25">
      <c r="G139" t="s">
        <v>187</v>
      </c>
      <c r="H139" t="s">
        <v>236</v>
      </c>
      <c r="I139">
        <v>21</v>
      </c>
      <c r="P139" s="33" t="s">
        <v>955</v>
      </c>
      <c r="T139" s="33"/>
    </row>
    <row r="140" spans="7:20" x14ac:dyDescent="0.25">
      <c r="G140" t="s">
        <v>187</v>
      </c>
      <c r="H140" t="s">
        <v>237</v>
      </c>
      <c r="I140">
        <v>34</v>
      </c>
      <c r="P140" s="33" t="s">
        <v>956</v>
      </c>
      <c r="T140" s="33"/>
    </row>
    <row r="141" spans="7:20" x14ac:dyDescent="0.25">
      <c r="G141" t="s">
        <v>187</v>
      </c>
      <c r="H141" t="s">
        <v>238</v>
      </c>
      <c r="I141">
        <v>32.299999999999997</v>
      </c>
      <c r="P141" s="33" t="s">
        <v>957</v>
      </c>
      <c r="T141" s="33"/>
    </row>
    <row r="142" spans="7:20" x14ac:dyDescent="0.25">
      <c r="G142" t="s">
        <v>187</v>
      </c>
      <c r="H142" t="s">
        <v>239</v>
      </c>
      <c r="I142">
        <v>20.6</v>
      </c>
      <c r="P142" s="33" t="s">
        <v>958</v>
      </c>
      <c r="T142" s="33"/>
    </row>
    <row r="143" spans="7:20" x14ac:dyDescent="0.25">
      <c r="G143" t="s">
        <v>187</v>
      </c>
      <c r="H143" t="s">
        <v>240</v>
      </c>
      <c r="I143">
        <v>19.8</v>
      </c>
      <c r="P143" s="33" t="s">
        <v>959</v>
      </c>
      <c r="T143" s="33"/>
    </row>
    <row r="144" spans="7:20" x14ac:dyDescent="0.25">
      <c r="G144" t="s">
        <v>187</v>
      </c>
      <c r="H144" t="s">
        <v>241</v>
      </c>
      <c r="I144">
        <v>20.5</v>
      </c>
      <c r="P144" s="33" t="s">
        <v>1018</v>
      </c>
      <c r="T144" s="33"/>
    </row>
    <row r="145" spans="7:20" x14ac:dyDescent="0.25">
      <c r="G145" t="s">
        <v>187</v>
      </c>
      <c r="H145" t="s">
        <v>242</v>
      </c>
      <c r="I145">
        <v>31</v>
      </c>
      <c r="P145" s="33" t="s">
        <v>960</v>
      </c>
      <c r="T145" s="33"/>
    </row>
    <row r="146" spans="7:20" x14ac:dyDescent="0.25">
      <c r="G146" t="s">
        <v>187</v>
      </c>
      <c r="H146" t="s">
        <v>243</v>
      </c>
      <c r="I146">
        <v>22</v>
      </c>
      <c r="P146" s="33" t="s">
        <v>1019</v>
      </c>
      <c r="T146" s="33"/>
    </row>
    <row r="147" spans="7:20" x14ac:dyDescent="0.25">
      <c r="G147" t="s">
        <v>187</v>
      </c>
      <c r="H147" t="s">
        <v>244</v>
      </c>
      <c r="I147">
        <v>20.9</v>
      </c>
      <c r="P147" s="33" t="s">
        <v>1020</v>
      </c>
      <c r="T147" s="33"/>
    </row>
    <row r="148" spans="7:20" x14ac:dyDescent="0.25">
      <c r="G148" t="s">
        <v>187</v>
      </c>
      <c r="H148" t="s">
        <v>245</v>
      </c>
      <c r="I148">
        <v>20.03</v>
      </c>
      <c r="P148" s="33" t="s">
        <v>1021</v>
      </c>
      <c r="T148" s="33"/>
    </row>
    <row r="149" spans="7:20" x14ac:dyDescent="0.25">
      <c r="G149" t="s">
        <v>187</v>
      </c>
      <c r="H149" t="s">
        <v>246</v>
      </c>
      <c r="I149">
        <v>20.5</v>
      </c>
      <c r="P149" s="33" t="s">
        <v>961</v>
      </c>
      <c r="T149" s="33"/>
    </row>
    <row r="150" spans="7:20" x14ac:dyDescent="0.25">
      <c r="G150" t="s">
        <v>187</v>
      </c>
      <c r="H150" t="s">
        <v>247</v>
      </c>
      <c r="I150">
        <v>34</v>
      </c>
      <c r="P150" s="33" t="s">
        <v>962</v>
      </c>
      <c r="T150" s="33"/>
    </row>
    <row r="151" spans="7:20" x14ac:dyDescent="0.25">
      <c r="G151" t="s">
        <v>187</v>
      </c>
      <c r="H151" t="s">
        <v>248</v>
      </c>
      <c r="I151">
        <v>31.91</v>
      </c>
      <c r="P151" s="33" t="s">
        <v>1022</v>
      </c>
      <c r="T151" s="33"/>
    </row>
    <row r="152" spans="7:20" x14ac:dyDescent="0.25">
      <c r="G152" t="s">
        <v>187</v>
      </c>
      <c r="H152" t="s">
        <v>249</v>
      </c>
      <c r="I152">
        <v>35.5</v>
      </c>
      <c r="P152" s="33" t="s">
        <v>963</v>
      </c>
      <c r="T152" s="33"/>
    </row>
    <row r="153" spans="7:20" x14ac:dyDescent="0.25">
      <c r="G153" t="s">
        <v>187</v>
      </c>
      <c r="H153" t="s">
        <v>250</v>
      </c>
      <c r="I153">
        <v>19.89</v>
      </c>
      <c r="P153" s="33" t="s">
        <v>964</v>
      </c>
      <c r="T153" s="33"/>
    </row>
    <row r="154" spans="7:20" x14ac:dyDescent="0.25">
      <c r="G154" t="s">
        <v>187</v>
      </c>
      <c r="H154" t="s">
        <v>251</v>
      </c>
      <c r="I154">
        <v>33.61</v>
      </c>
      <c r="P154" s="33" t="s">
        <v>965</v>
      </c>
      <c r="T154" s="33"/>
    </row>
    <row r="155" spans="7:20" x14ac:dyDescent="0.25">
      <c r="G155" t="s">
        <v>187</v>
      </c>
      <c r="H155" t="s">
        <v>252</v>
      </c>
      <c r="I155">
        <v>19.53</v>
      </c>
      <c r="P155" s="33" t="s">
        <v>966</v>
      </c>
      <c r="T155" s="33"/>
    </row>
    <row r="156" spans="7:20" x14ac:dyDescent="0.25">
      <c r="G156" t="s">
        <v>187</v>
      </c>
      <c r="H156" t="s">
        <v>253</v>
      </c>
      <c r="I156">
        <v>33</v>
      </c>
      <c r="P156" s="33" t="s">
        <v>967</v>
      </c>
      <c r="T156" s="33"/>
    </row>
    <row r="157" spans="7:20" x14ac:dyDescent="0.25">
      <c r="G157" t="s">
        <v>187</v>
      </c>
      <c r="H157" t="s">
        <v>254</v>
      </c>
      <c r="I157">
        <v>20.7</v>
      </c>
      <c r="P157" s="33" t="s">
        <v>968</v>
      </c>
      <c r="T157" s="33"/>
    </row>
    <row r="158" spans="7:20" x14ac:dyDescent="0.25">
      <c r="G158" t="s">
        <v>187</v>
      </c>
      <c r="H158" t="s">
        <v>255</v>
      </c>
      <c r="I158">
        <v>21</v>
      </c>
      <c r="P158" s="33" t="s">
        <v>969</v>
      </c>
      <c r="T158" s="33"/>
    </row>
    <row r="159" spans="7:20" x14ac:dyDescent="0.25">
      <c r="G159" t="s">
        <v>187</v>
      </c>
      <c r="H159" t="s">
        <v>256</v>
      </c>
      <c r="I159">
        <v>38.08</v>
      </c>
      <c r="P159" s="33" t="s">
        <v>970</v>
      </c>
      <c r="T159" s="33"/>
    </row>
    <row r="160" spans="7:20" x14ac:dyDescent="0.25">
      <c r="G160" t="s">
        <v>259</v>
      </c>
      <c r="H160" t="s">
        <v>260</v>
      </c>
      <c r="I160">
        <v>24.8</v>
      </c>
      <c r="P160" s="33" t="s">
        <v>971</v>
      </c>
      <c r="T160" s="33"/>
    </row>
    <row r="161" spans="7:20" x14ac:dyDescent="0.25">
      <c r="G161" t="s">
        <v>259</v>
      </c>
      <c r="H161" t="s">
        <v>261</v>
      </c>
      <c r="I161">
        <v>20.8</v>
      </c>
      <c r="P161" s="33" t="s">
        <v>972</v>
      </c>
      <c r="T161" s="33"/>
    </row>
    <row r="162" spans="7:20" x14ac:dyDescent="0.25">
      <c r="G162" t="s">
        <v>257</v>
      </c>
      <c r="H162" t="s">
        <v>258</v>
      </c>
      <c r="I162" t="s">
        <v>129</v>
      </c>
      <c r="P162" s="33" t="s">
        <v>973</v>
      </c>
      <c r="T162" s="33"/>
    </row>
    <row r="163" spans="7:20" x14ac:dyDescent="0.25">
      <c r="G163" t="s">
        <v>262</v>
      </c>
      <c r="H163" t="s">
        <v>263</v>
      </c>
      <c r="I163">
        <v>33</v>
      </c>
      <c r="P163" s="33" t="s">
        <v>974</v>
      </c>
      <c r="T163" s="33"/>
    </row>
    <row r="164" spans="7:20" x14ac:dyDescent="0.25">
      <c r="G164" t="s">
        <v>262</v>
      </c>
      <c r="H164" t="s">
        <v>264</v>
      </c>
      <c r="I164">
        <v>24.2</v>
      </c>
      <c r="P164" s="33" t="s">
        <v>975</v>
      </c>
      <c r="T164" s="33"/>
    </row>
    <row r="165" spans="7:20" x14ac:dyDescent="0.25">
      <c r="G165" t="s">
        <v>262</v>
      </c>
      <c r="H165" t="s">
        <v>265</v>
      </c>
      <c r="I165" t="s">
        <v>129</v>
      </c>
      <c r="P165" s="33" t="s">
        <v>976</v>
      </c>
      <c r="T165" s="33"/>
    </row>
    <row r="166" spans="7:20" x14ac:dyDescent="0.25">
      <c r="G166" t="s">
        <v>262</v>
      </c>
      <c r="H166" t="s">
        <v>266</v>
      </c>
      <c r="I166">
        <v>17</v>
      </c>
      <c r="P166" s="33" t="s">
        <v>977</v>
      </c>
      <c r="T166" s="33"/>
    </row>
    <row r="167" spans="7:20" x14ac:dyDescent="0.25">
      <c r="G167" t="s">
        <v>262</v>
      </c>
      <c r="H167" t="s">
        <v>267</v>
      </c>
      <c r="I167">
        <v>34.4</v>
      </c>
      <c r="P167" s="33" t="s">
        <v>978</v>
      </c>
      <c r="T167" s="33"/>
    </row>
    <row r="168" spans="7:20" x14ac:dyDescent="0.25">
      <c r="G168" t="s">
        <v>262</v>
      </c>
      <c r="H168" t="s">
        <v>268</v>
      </c>
      <c r="I168">
        <v>28</v>
      </c>
      <c r="P168" s="33" t="s">
        <v>979</v>
      </c>
      <c r="T168" s="33"/>
    </row>
    <row r="169" spans="7:20" x14ac:dyDescent="0.25">
      <c r="G169" t="s">
        <v>262</v>
      </c>
      <c r="H169" t="s">
        <v>269</v>
      </c>
      <c r="I169">
        <v>39.9</v>
      </c>
      <c r="P169" s="33" t="s">
        <v>980</v>
      </c>
      <c r="T169" s="33"/>
    </row>
    <row r="170" spans="7:20" x14ac:dyDescent="0.25">
      <c r="G170" t="s">
        <v>262</v>
      </c>
      <c r="H170" t="s">
        <v>270</v>
      </c>
      <c r="I170">
        <v>21</v>
      </c>
      <c r="P170" s="33" t="s">
        <v>981</v>
      </c>
      <c r="T170" s="33"/>
    </row>
    <row r="171" spans="7:20" x14ac:dyDescent="0.25">
      <c r="G171" t="s">
        <v>262</v>
      </c>
      <c r="H171" t="s">
        <v>271</v>
      </c>
      <c r="I171">
        <v>17</v>
      </c>
      <c r="P171" s="33" t="s">
        <v>1023</v>
      </c>
      <c r="T171" s="33"/>
    </row>
    <row r="172" spans="7:20" x14ac:dyDescent="0.25">
      <c r="G172" t="s">
        <v>262</v>
      </c>
      <c r="H172" t="s">
        <v>272</v>
      </c>
      <c r="I172">
        <v>21.8</v>
      </c>
      <c r="P172" s="33" t="s">
        <v>982</v>
      </c>
      <c r="T172" s="33"/>
    </row>
    <row r="173" spans="7:20" x14ac:dyDescent="0.25">
      <c r="G173" t="s">
        <v>262</v>
      </c>
      <c r="H173" t="s">
        <v>273</v>
      </c>
      <c r="I173">
        <v>32.18</v>
      </c>
      <c r="P173" s="34" t="s">
        <v>1030</v>
      </c>
      <c r="Q173" s="34"/>
      <c r="T173" s="33"/>
    </row>
    <row r="174" spans="7:20" x14ac:dyDescent="0.25">
      <c r="G174" t="s">
        <v>274</v>
      </c>
      <c r="H174" t="s">
        <v>275</v>
      </c>
      <c r="I174">
        <v>35.299999999999997</v>
      </c>
      <c r="P174" s="33" t="s">
        <v>983</v>
      </c>
      <c r="T174" s="33"/>
    </row>
    <row r="175" spans="7:20" x14ac:dyDescent="0.25">
      <c r="G175" t="s">
        <v>274</v>
      </c>
      <c r="H175" t="s">
        <v>276</v>
      </c>
      <c r="I175">
        <v>35</v>
      </c>
      <c r="P175" s="33" t="s">
        <v>1025</v>
      </c>
      <c r="T175" s="33"/>
    </row>
    <row r="176" spans="7:20" x14ac:dyDescent="0.25">
      <c r="G176" t="s">
        <v>274</v>
      </c>
      <c r="H176" t="s">
        <v>277</v>
      </c>
      <c r="I176">
        <v>40.4</v>
      </c>
      <c r="P176" s="33" t="s">
        <v>984</v>
      </c>
      <c r="T176" s="33"/>
    </row>
    <row r="177" spans="7:20" x14ac:dyDescent="0.25">
      <c r="G177" t="s">
        <v>274</v>
      </c>
      <c r="H177" t="s">
        <v>278</v>
      </c>
      <c r="I177">
        <v>34.9</v>
      </c>
      <c r="P177" s="33" t="s">
        <v>985</v>
      </c>
      <c r="T177" s="33"/>
    </row>
    <row r="178" spans="7:20" x14ac:dyDescent="0.25">
      <c r="G178" t="s">
        <v>274</v>
      </c>
      <c r="H178" t="s">
        <v>279</v>
      </c>
      <c r="I178">
        <v>30.8</v>
      </c>
      <c r="P178" s="33" t="s">
        <v>986</v>
      </c>
      <c r="T178" s="33"/>
    </row>
    <row r="179" spans="7:20" x14ac:dyDescent="0.25">
      <c r="G179" t="s">
        <v>274</v>
      </c>
      <c r="H179" t="s">
        <v>280</v>
      </c>
      <c r="I179">
        <v>30</v>
      </c>
      <c r="P179" s="33" t="s">
        <v>987</v>
      </c>
      <c r="T179" s="33"/>
    </row>
    <row r="180" spans="7:20" x14ac:dyDescent="0.25">
      <c r="G180" t="s">
        <v>274</v>
      </c>
      <c r="H180" t="s">
        <v>281</v>
      </c>
      <c r="I180">
        <v>28</v>
      </c>
      <c r="P180" s="33" t="s">
        <v>988</v>
      </c>
      <c r="T180" s="33"/>
    </row>
    <row r="181" spans="7:20" x14ac:dyDescent="0.25">
      <c r="G181" t="s">
        <v>274</v>
      </c>
      <c r="H181" t="s">
        <v>282</v>
      </c>
      <c r="I181">
        <v>31.6</v>
      </c>
      <c r="P181" s="33" t="s">
        <v>989</v>
      </c>
      <c r="T181" s="33"/>
    </row>
    <row r="182" spans="7:20" x14ac:dyDescent="0.25">
      <c r="G182" t="s">
        <v>274</v>
      </c>
      <c r="H182" t="s">
        <v>283</v>
      </c>
      <c r="I182">
        <v>32</v>
      </c>
      <c r="P182" s="33" t="s">
        <v>990</v>
      </c>
      <c r="T182" s="33"/>
    </row>
    <row r="183" spans="7:20" x14ac:dyDescent="0.25">
      <c r="G183" t="s">
        <v>274</v>
      </c>
      <c r="H183" t="s">
        <v>284</v>
      </c>
      <c r="I183">
        <v>29</v>
      </c>
      <c r="P183" s="33" t="s">
        <v>991</v>
      </c>
      <c r="T183" s="33"/>
    </row>
    <row r="184" spans="7:20" x14ac:dyDescent="0.25">
      <c r="G184" t="s">
        <v>274</v>
      </c>
      <c r="H184" t="s">
        <v>285</v>
      </c>
      <c r="I184">
        <v>23</v>
      </c>
      <c r="P184" s="33" t="s">
        <v>992</v>
      </c>
      <c r="T184" s="33"/>
    </row>
    <row r="185" spans="7:20" x14ac:dyDescent="0.25">
      <c r="G185" t="s">
        <v>274</v>
      </c>
      <c r="H185" t="s">
        <v>286</v>
      </c>
      <c r="I185">
        <v>44.4</v>
      </c>
      <c r="P185" s="33" t="s">
        <v>993</v>
      </c>
      <c r="T185" s="33"/>
    </row>
    <row r="186" spans="7:20" x14ac:dyDescent="0.25">
      <c r="G186" t="s">
        <v>274</v>
      </c>
      <c r="H186" t="s">
        <v>287</v>
      </c>
      <c r="I186">
        <v>27.3</v>
      </c>
      <c r="P186" s="33" t="s">
        <v>1026</v>
      </c>
      <c r="T186" s="33"/>
    </row>
    <row r="187" spans="7:20" x14ac:dyDescent="0.25">
      <c r="G187" t="s">
        <v>274</v>
      </c>
      <c r="H187" t="s">
        <v>288</v>
      </c>
      <c r="I187">
        <v>20.8</v>
      </c>
      <c r="P187" s="33" t="s">
        <v>1027</v>
      </c>
      <c r="T187" s="33"/>
    </row>
    <row r="188" spans="7:20" x14ac:dyDescent="0.25">
      <c r="G188" t="s">
        <v>274</v>
      </c>
      <c r="H188" t="s">
        <v>289</v>
      </c>
      <c r="I188">
        <v>43.11</v>
      </c>
      <c r="P188" s="33" t="s">
        <v>994</v>
      </c>
      <c r="T188" s="33"/>
    </row>
    <row r="189" spans="7:20" x14ac:dyDescent="0.25">
      <c r="G189" t="s">
        <v>274</v>
      </c>
      <c r="H189" t="s">
        <v>290</v>
      </c>
      <c r="I189">
        <v>28.6</v>
      </c>
      <c r="P189" s="33" t="s">
        <v>995</v>
      </c>
      <c r="T189" s="33"/>
    </row>
    <row r="190" spans="7:20" x14ac:dyDescent="0.25">
      <c r="G190" t="s">
        <v>746</v>
      </c>
      <c r="H190" t="s">
        <v>742</v>
      </c>
      <c r="I190">
        <v>23.6</v>
      </c>
      <c r="P190" s="33" t="s">
        <v>996</v>
      </c>
      <c r="T190" s="33"/>
    </row>
    <row r="191" spans="7:20" x14ac:dyDescent="0.25">
      <c r="G191" t="s">
        <v>746</v>
      </c>
      <c r="H191" t="s">
        <v>743</v>
      </c>
      <c r="I191">
        <v>26.9</v>
      </c>
      <c r="P191" s="33" t="s">
        <v>1028</v>
      </c>
      <c r="T191" s="33"/>
    </row>
    <row r="192" spans="7:20" x14ac:dyDescent="0.25">
      <c r="G192" t="s">
        <v>746</v>
      </c>
      <c r="H192" t="s">
        <v>744</v>
      </c>
      <c r="I192">
        <v>26.5</v>
      </c>
      <c r="P192" s="33" t="s">
        <v>1029</v>
      </c>
      <c r="T192" s="33"/>
    </row>
    <row r="193" spans="7:20" x14ac:dyDescent="0.25">
      <c r="G193" t="s">
        <v>746</v>
      </c>
      <c r="H193" t="s">
        <v>745</v>
      </c>
      <c r="I193">
        <v>47</v>
      </c>
      <c r="P193" s="33" t="s">
        <v>720</v>
      </c>
      <c r="T193" s="33"/>
    </row>
    <row r="194" spans="7:20" x14ac:dyDescent="0.25">
      <c r="G194" t="s">
        <v>746</v>
      </c>
      <c r="H194" t="s">
        <v>739</v>
      </c>
      <c r="I194">
        <v>34</v>
      </c>
      <c r="P194" s="33" t="s">
        <v>997</v>
      </c>
      <c r="T194" s="33"/>
    </row>
    <row r="195" spans="7:20" x14ac:dyDescent="0.25">
      <c r="G195" t="s">
        <v>746</v>
      </c>
      <c r="H195" t="s">
        <v>740</v>
      </c>
      <c r="I195">
        <v>31.7</v>
      </c>
      <c r="P195" s="33" t="s">
        <v>998</v>
      </c>
      <c r="T195" s="33"/>
    </row>
    <row r="196" spans="7:20" x14ac:dyDescent="0.25">
      <c r="G196" t="s">
        <v>746</v>
      </c>
      <c r="H196" t="s">
        <v>741</v>
      </c>
      <c r="I196">
        <v>30.4</v>
      </c>
      <c r="T196" s="33"/>
    </row>
    <row r="197" spans="7:20" x14ac:dyDescent="0.25">
      <c r="G197" t="s">
        <v>738</v>
      </c>
      <c r="H197" t="s">
        <v>291</v>
      </c>
      <c r="I197">
        <v>31.4</v>
      </c>
      <c r="P197" s="33" t="s">
        <v>1031</v>
      </c>
      <c r="T197" s="33"/>
    </row>
    <row r="198" spans="7:20" x14ac:dyDescent="0.25">
      <c r="G198" t="s">
        <v>738</v>
      </c>
      <c r="H198" t="s">
        <v>292</v>
      </c>
      <c r="I198">
        <v>41.1</v>
      </c>
      <c r="P198" s="33" t="s">
        <v>1032</v>
      </c>
      <c r="T198" s="33"/>
    </row>
    <row r="199" spans="7:20" x14ac:dyDescent="0.25">
      <c r="G199" t="s">
        <v>7</v>
      </c>
      <c r="H199" t="s">
        <v>293</v>
      </c>
      <c r="I199">
        <v>30.4</v>
      </c>
      <c r="T199" s="33"/>
    </row>
    <row r="200" spans="7:20" x14ac:dyDescent="0.25">
      <c r="G200" t="s">
        <v>7</v>
      </c>
      <c r="H200" t="s">
        <v>294</v>
      </c>
      <c r="I200">
        <v>33.9</v>
      </c>
      <c r="T200" s="33"/>
    </row>
    <row r="201" spans="7:20" x14ac:dyDescent="0.25">
      <c r="G201" t="s">
        <v>7</v>
      </c>
      <c r="H201" t="s">
        <v>295</v>
      </c>
      <c r="I201">
        <v>34.5</v>
      </c>
    </row>
    <row r="202" spans="7:20" x14ac:dyDescent="0.25">
      <c r="G202" t="s">
        <v>296</v>
      </c>
      <c r="H202" t="s">
        <v>297</v>
      </c>
      <c r="I202">
        <v>31.1</v>
      </c>
    </row>
    <row r="203" spans="7:20" x14ac:dyDescent="0.25">
      <c r="G203" t="s">
        <v>296</v>
      </c>
      <c r="H203" t="s">
        <v>298</v>
      </c>
      <c r="I203">
        <v>50.3</v>
      </c>
    </row>
    <row r="204" spans="7:20" x14ac:dyDescent="0.25">
      <c r="G204" t="s">
        <v>299</v>
      </c>
      <c r="H204" t="s">
        <v>300</v>
      </c>
      <c r="I204">
        <v>29.2</v>
      </c>
    </row>
    <row r="205" spans="7:20" x14ac:dyDescent="0.25">
      <c r="G205" t="s">
        <v>299</v>
      </c>
      <c r="H205" t="s">
        <v>301</v>
      </c>
      <c r="I205">
        <v>29.5</v>
      </c>
    </row>
    <row r="206" spans="7:20" x14ac:dyDescent="0.25">
      <c r="G206" t="s">
        <v>299</v>
      </c>
      <c r="H206" t="s">
        <v>302</v>
      </c>
      <c r="I206">
        <v>35</v>
      </c>
    </row>
    <row r="207" spans="7:20" x14ac:dyDescent="0.25">
      <c r="G207" t="s">
        <v>299</v>
      </c>
      <c r="H207" t="s">
        <v>303</v>
      </c>
      <c r="I207">
        <v>28</v>
      </c>
    </row>
    <row r="208" spans="7:20" x14ac:dyDescent="0.25">
      <c r="G208" t="s">
        <v>299</v>
      </c>
      <c r="H208" t="s">
        <v>304</v>
      </c>
      <c r="I208">
        <v>30.7</v>
      </c>
    </row>
    <row r="209" spans="7:9" x14ac:dyDescent="0.25">
      <c r="G209" t="s">
        <v>299</v>
      </c>
      <c r="H209" t="s">
        <v>305</v>
      </c>
      <c r="I209">
        <v>21.2</v>
      </c>
    </row>
    <row r="210" spans="7:9" x14ac:dyDescent="0.25">
      <c r="G210" t="s">
        <v>299</v>
      </c>
      <c r="H210" t="s">
        <v>306</v>
      </c>
      <c r="I210">
        <v>19</v>
      </c>
    </row>
    <row r="211" spans="7:9" x14ac:dyDescent="0.25">
      <c r="G211" t="s">
        <v>299</v>
      </c>
      <c r="H211" t="s">
        <v>307</v>
      </c>
      <c r="I211">
        <v>19.3</v>
      </c>
    </row>
    <row r="212" spans="7:9" x14ac:dyDescent="0.25">
      <c r="G212" t="s">
        <v>308</v>
      </c>
      <c r="H212" t="s">
        <v>309</v>
      </c>
      <c r="I212">
        <v>27.5</v>
      </c>
    </row>
    <row r="213" spans="7:9" x14ac:dyDescent="0.25">
      <c r="G213" t="s">
        <v>308</v>
      </c>
      <c r="H213" t="s">
        <v>310</v>
      </c>
      <c r="I213">
        <v>29.4</v>
      </c>
    </row>
    <row r="214" spans="7:9" x14ac:dyDescent="0.25">
      <c r="G214" t="s">
        <v>308</v>
      </c>
      <c r="H214" t="s">
        <v>311</v>
      </c>
      <c r="I214">
        <v>24.3</v>
      </c>
    </row>
    <row r="215" spans="7:9" x14ac:dyDescent="0.25">
      <c r="G215" t="s">
        <v>308</v>
      </c>
      <c r="H215" t="s">
        <v>312</v>
      </c>
      <c r="I215">
        <v>31.9</v>
      </c>
    </row>
    <row r="216" spans="7:9" x14ac:dyDescent="0.25">
      <c r="G216" t="s">
        <v>308</v>
      </c>
      <c r="H216" t="s">
        <v>313</v>
      </c>
      <c r="I216">
        <v>19.5</v>
      </c>
    </row>
    <row r="217" spans="7:9" x14ac:dyDescent="0.25">
      <c r="G217" t="s">
        <v>308</v>
      </c>
      <c r="H217" t="s">
        <v>314</v>
      </c>
      <c r="I217">
        <v>37.9</v>
      </c>
    </row>
    <row r="218" spans="7:9" x14ac:dyDescent="0.25">
      <c r="G218" t="s">
        <v>308</v>
      </c>
      <c r="H218" t="s">
        <v>315</v>
      </c>
      <c r="I218">
        <v>35.1</v>
      </c>
    </row>
    <row r="219" spans="7:9" x14ac:dyDescent="0.25">
      <c r="G219" t="s">
        <v>308</v>
      </c>
      <c r="H219" t="s">
        <v>316</v>
      </c>
      <c r="I219">
        <v>25</v>
      </c>
    </row>
    <row r="220" spans="7:9" x14ac:dyDescent="0.25">
      <c r="G220" t="s">
        <v>308</v>
      </c>
      <c r="H220" t="s">
        <v>317</v>
      </c>
      <c r="I220">
        <v>34.1</v>
      </c>
    </row>
    <row r="221" spans="7:9" x14ac:dyDescent="0.25">
      <c r="G221" t="s">
        <v>308</v>
      </c>
      <c r="H221" t="s">
        <v>318</v>
      </c>
      <c r="I221">
        <v>39</v>
      </c>
    </row>
    <row r="222" spans="7:9" x14ac:dyDescent="0.25">
      <c r="G222" t="s">
        <v>752</v>
      </c>
      <c r="H222" t="s">
        <v>319</v>
      </c>
      <c r="I222">
        <v>30.3</v>
      </c>
    </row>
    <row r="223" spans="7:9" x14ac:dyDescent="0.25">
      <c r="G223" t="s">
        <v>752</v>
      </c>
      <c r="H223" t="s">
        <v>320</v>
      </c>
      <c r="I223">
        <v>55</v>
      </c>
    </row>
    <row r="224" spans="7:9" x14ac:dyDescent="0.25">
      <c r="G224" t="s">
        <v>752</v>
      </c>
      <c r="H224" t="s">
        <v>321</v>
      </c>
      <c r="I224">
        <v>30.1</v>
      </c>
    </row>
    <row r="225" spans="7:9" x14ac:dyDescent="0.25">
      <c r="G225" t="s">
        <v>322</v>
      </c>
      <c r="H225" t="s">
        <v>323</v>
      </c>
      <c r="I225">
        <v>31.8</v>
      </c>
    </row>
    <row r="226" spans="7:9" x14ac:dyDescent="0.25">
      <c r="G226" t="s">
        <v>322</v>
      </c>
      <c r="H226" t="s">
        <v>324</v>
      </c>
      <c r="I226">
        <v>30.5</v>
      </c>
    </row>
    <row r="227" spans="7:9" x14ac:dyDescent="0.25">
      <c r="G227" t="s">
        <v>322</v>
      </c>
      <c r="H227" t="s">
        <v>325</v>
      </c>
      <c r="I227">
        <v>39.5</v>
      </c>
    </row>
    <row r="228" spans="7:9" x14ac:dyDescent="0.25">
      <c r="G228" t="s">
        <v>322</v>
      </c>
      <c r="H228" t="s">
        <v>326</v>
      </c>
      <c r="I228">
        <v>35</v>
      </c>
    </row>
    <row r="229" spans="7:9" x14ac:dyDescent="0.25">
      <c r="G229" t="s">
        <v>322</v>
      </c>
      <c r="H229" t="s">
        <v>327</v>
      </c>
      <c r="I229">
        <v>34</v>
      </c>
    </row>
    <row r="230" spans="7:9" x14ac:dyDescent="0.25">
      <c r="G230" t="s">
        <v>322</v>
      </c>
      <c r="H230" t="s">
        <v>328</v>
      </c>
      <c r="I230">
        <v>44.3</v>
      </c>
    </row>
    <row r="231" spans="7:9" x14ac:dyDescent="0.25">
      <c r="G231" t="s">
        <v>322</v>
      </c>
      <c r="H231" t="s">
        <v>329</v>
      </c>
      <c r="I231">
        <v>33.4</v>
      </c>
    </row>
    <row r="232" spans="7:9" x14ac:dyDescent="0.25">
      <c r="G232" t="s">
        <v>322</v>
      </c>
      <c r="H232" t="s">
        <v>330</v>
      </c>
      <c r="I232">
        <v>34</v>
      </c>
    </row>
    <row r="233" spans="7:9" x14ac:dyDescent="0.25">
      <c r="G233" t="s">
        <v>322</v>
      </c>
      <c r="H233" t="s">
        <v>331</v>
      </c>
      <c r="I233">
        <v>37.700000000000003</v>
      </c>
    </row>
    <row r="234" spans="7:9" x14ac:dyDescent="0.25">
      <c r="G234" t="s">
        <v>322</v>
      </c>
      <c r="H234" t="s">
        <v>332</v>
      </c>
      <c r="I234">
        <v>36</v>
      </c>
    </row>
    <row r="235" spans="7:9" x14ac:dyDescent="0.25">
      <c r="G235" t="s">
        <v>322</v>
      </c>
      <c r="H235" t="s">
        <v>333</v>
      </c>
      <c r="I235">
        <v>17.600000000000001</v>
      </c>
    </row>
    <row r="236" spans="7:9" x14ac:dyDescent="0.25">
      <c r="G236" t="s">
        <v>322</v>
      </c>
      <c r="H236" t="s">
        <v>334</v>
      </c>
      <c r="I236" t="s">
        <v>129</v>
      </c>
    </row>
    <row r="237" spans="7:9" x14ac:dyDescent="0.25">
      <c r="G237" t="s">
        <v>335</v>
      </c>
      <c r="H237" t="s">
        <v>336</v>
      </c>
      <c r="I237" t="s">
        <v>129</v>
      </c>
    </row>
    <row r="238" spans="7:9" x14ac:dyDescent="0.25">
      <c r="G238" t="s">
        <v>337</v>
      </c>
      <c r="H238" t="s">
        <v>338</v>
      </c>
      <c r="I238">
        <v>32</v>
      </c>
    </row>
    <row r="239" spans="7:9" x14ac:dyDescent="0.25">
      <c r="G239" t="s">
        <v>337</v>
      </c>
      <c r="H239" t="s">
        <v>339</v>
      </c>
      <c r="I239">
        <v>37.4</v>
      </c>
    </row>
    <row r="240" spans="7:9" x14ac:dyDescent="0.25">
      <c r="G240" t="s">
        <v>340</v>
      </c>
      <c r="H240" t="s">
        <v>341</v>
      </c>
      <c r="I240">
        <v>27.7</v>
      </c>
    </row>
    <row r="241" spans="7:9" x14ac:dyDescent="0.25">
      <c r="G241" t="s">
        <v>340</v>
      </c>
      <c r="H241" t="s">
        <v>342</v>
      </c>
      <c r="I241">
        <v>27</v>
      </c>
    </row>
    <row r="242" spans="7:9" x14ac:dyDescent="0.25">
      <c r="G242" t="s">
        <v>343</v>
      </c>
      <c r="H242" t="s">
        <v>344</v>
      </c>
      <c r="I242">
        <v>39.4</v>
      </c>
    </row>
    <row r="243" spans="7:9" x14ac:dyDescent="0.25">
      <c r="G243" t="s">
        <v>345</v>
      </c>
      <c r="H243" t="s">
        <v>346</v>
      </c>
      <c r="I243">
        <v>34.5</v>
      </c>
    </row>
    <row r="244" spans="7:9" x14ac:dyDescent="0.25">
      <c r="G244" t="s">
        <v>345</v>
      </c>
      <c r="H244" t="s">
        <v>347</v>
      </c>
      <c r="I244">
        <v>35.200000000000003</v>
      </c>
    </row>
    <row r="245" spans="7:9" x14ac:dyDescent="0.25">
      <c r="G245" t="s">
        <v>345</v>
      </c>
      <c r="H245" t="s">
        <v>348</v>
      </c>
      <c r="I245">
        <v>42.3</v>
      </c>
    </row>
    <row r="246" spans="7:9" x14ac:dyDescent="0.25">
      <c r="G246" t="s">
        <v>345</v>
      </c>
      <c r="H246" t="s">
        <v>349</v>
      </c>
      <c r="I246">
        <v>18.399999999999999</v>
      </c>
    </row>
    <row r="247" spans="7:9" x14ac:dyDescent="0.25">
      <c r="G247" t="s">
        <v>345</v>
      </c>
      <c r="H247" t="s">
        <v>350</v>
      </c>
      <c r="I247">
        <v>25.7</v>
      </c>
    </row>
    <row r="248" spans="7:9" x14ac:dyDescent="0.25">
      <c r="G248" t="s">
        <v>345</v>
      </c>
      <c r="H248" t="s">
        <v>351</v>
      </c>
      <c r="I248">
        <v>37.9</v>
      </c>
    </row>
    <row r="249" spans="7:9" x14ac:dyDescent="0.25">
      <c r="G249" t="s">
        <v>345</v>
      </c>
      <c r="H249" t="s">
        <v>352</v>
      </c>
      <c r="I249">
        <v>34.1</v>
      </c>
    </row>
    <row r="250" spans="7:9" x14ac:dyDescent="0.25">
      <c r="G250" t="s">
        <v>345</v>
      </c>
      <c r="H250" t="s">
        <v>353</v>
      </c>
      <c r="I250">
        <v>31.8</v>
      </c>
    </row>
    <row r="251" spans="7:9" x14ac:dyDescent="0.25">
      <c r="G251" t="s">
        <v>345</v>
      </c>
      <c r="H251" t="s">
        <v>354</v>
      </c>
      <c r="I251">
        <v>43.2</v>
      </c>
    </row>
    <row r="252" spans="7:9" x14ac:dyDescent="0.25">
      <c r="G252" t="s">
        <v>345</v>
      </c>
      <c r="H252" t="s">
        <v>355</v>
      </c>
      <c r="I252">
        <v>32.799999999999997</v>
      </c>
    </row>
    <row r="253" spans="7:9" x14ac:dyDescent="0.25">
      <c r="G253" t="s">
        <v>345</v>
      </c>
      <c r="H253" t="s">
        <v>356</v>
      </c>
      <c r="I253">
        <v>29</v>
      </c>
    </row>
    <row r="254" spans="7:9" x14ac:dyDescent="0.25">
      <c r="G254" t="s">
        <v>345</v>
      </c>
      <c r="H254" t="s">
        <v>357</v>
      </c>
      <c r="I254">
        <v>33.4</v>
      </c>
    </row>
    <row r="255" spans="7:9" x14ac:dyDescent="0.25">
      <c r="G255" t="s">
        <v>345</v>
      </c>
      <c r="H255" t="s">
        <v>358</v>
      </c>
      <c r="I255">
        <v>40</v>
      </c>
    </row>
    <row r="256" spans="7:9" x14ac:dyDescent="0.25">
      <c r="G256" t="s">
        <v>345</v>
      </c>
      <c r="H256" t="s">
        <v>359</v>
      </c>
      <c r="I256">
        <v>52</v>
      </c>
    </row>
    <row r="257" spans="7:9" x14ac:dyDescent="0.25">
      <c r="G257" t="s">
        <v>345</v>
      </c>
      <c r="H257" t="s">
        <v>360</v>
      </c>
      <c r="I257">
        <v>38</v>
      </c>
    </row>
    <row r="258" spans="7:9" x14ac:dyDescent="0.25">
      <c r="G258" t="s">
        <v>345</v>
      </c>
      <c r="H258" t="s">
        <v>361</v>
      </c>
      <c r="I258">
        <v>21.1</v>
      </c>
    </row>
    <row r="259" spans="7:9" x14ac:dyDescent="0.25">
      <c r="G259" t="s">
        <v>345</v>
      </c>
      <c r="H259" t="s">
        <v>362</v>
      </c>
      <c r="I259">
        <v>37.5</v>
      </c>
    </row>
    <row r="260" spans="7:9" x14ac:dyDescent="0.25">
      <c r="G260" t="s">
        <v>345</v>
      </c>
      <c r="H260" t="s">
        <v>363</v>
      </c>
      <c r="I260">
        <v>41.3</v>
      </c>
    </row>
    <row r="261" spans="7:9" x14ac:dyDescent="0.25">
      <c r="G261" t="s">
        <v>345</v>
      </c>
      <c r="H261" t="s">
        <v>364</v>
      </c>
      <c r="I261">
        <v>54.5</v>
      </c>
    </row>
    <row r="262" spans="7:9" x14ac:dyDescent="0.25">
      <c r="G262" t="s">
        <v>345</v>
      </c>
      <c r="H262" t="s">
        <v>365</v>
      </c>
      <c r="I262">
        <v>38</v>
      </c>
    </row>
    <row r="263" spans="7:9" x14ac:dyDescent="0.25">
      <c r="G263" t="s">
        <v>345</v>
      </c>
      <c r="H263" t="s">
        <v>366</v>
      </c>
      <c r="I263">
        <v>18.7</v>
      </c>
    </row>
    <row r="264" spans="7:9" x14ac:dyDescent="0.25">
      <c r="G264" t="s">
        <v>345</v>
      </c>
      <c r="H264" t="s">
        <v>367</v>
      </c>
      <c r="I264">
        <v>31.7</v>
      </c>
    </row>
    <row r="265" spans="7:9" x14ac:dyDescent="0.25">
      <c r="G265" t="s">
        <v>345</v>
      </c>
      <c r="H265" t="s">
        <v>368</v>
      </c>
      <c r="I265">
        <v>18.100000000000001</v>
      </c>
    </row>
    <row r="266" spans="7:9" x14ac:dyDescent="0.25">
      <c r="G266" t="s">
        <v>345</v>
      </c>
      <c r="H266" t="s">
        <v>369</v>
      </c>
      <c r="I266">
        <v>21.6</v>
      </c>
    </row>
    <row r="267" spans="7:9" x14ac:dyDescent="0.25">
      <c r="G267" t="s">
        <v>345</v>
      </c>
      <c r="H267" t="s">
        <v>370</v>
      </c>
      <c r="I267">
        <v>24.7</v>
      </c>
    </row>
    <row r="268" spans="7:9" x14ac:dyDescent="0.25">
      <c r="G268" t="s">
        <v>345</v>
      </c>
      <c r="H268" t="s">
        <v>371</v>
      </c>
      <c r="I268">
        <v>31.7</v>
      </c>
    </row>
    <row r="269" spans="7:9" x14ac:dyDescent="0.25">
      <c r="G269" t="s">
        <v>345</v>
      </c>
      <c r="H269" t="s">
        <v>372</v>
      </c>
      <c r="I269">
        <v>36.299999999999997</v>
      </c>
    </row>
    <row r="270" spans="7:9" x14ac:dyDescent="0.25">
      <c r="G270" t="s">
        <v>345</v>
      </c>
      <c r="H270" t="s">
        <v>373</v>
      </c>
      <c r="I270">
        <v>27</v>
      </c>
    </row>
    <row r="271" spans="7:9" x14ac:dyDescent="0.25">
      <c r="G271" t="s">
        <v>345</v>
      </c>
      <c r="H271" t="s">
        <v>374</v>
      </c>
      <c r="I271">
        <v>40.4</v>
      </c>
    </row>
    <row r="272" spans="7:9" x14ac:dyDescent="0.25">
      <c r="G272" t="s">
        <v>345</v>
      </c>
      <c r="H272" t="s">
        <v>375</v>
      </c>
      <c r="I272">
        <v>46.6</v>
      </c>
    </row>
    <row r="273" spans="7:9" x14ac:dyDescent="0.25">
      <c r="G273" t="s">
        <v>345</v>
      </c>
      <c r="H273" t="s">
        <v>376</v>
      </c>
      <c r="I273">
        <v>40</v>
      </c>
    </row>
    <row r="274" spans="7:9" x14ac:dyDescent="0.25">
      <c r="G274" t="s">
        <v>345</v>
      </c>
      <c r="H274" t="s">
        <v>377</v>
      </c>
      <c r="I274">
        <v>33.6</v>
      </c>
    </row>
    <row r="275" spans="7:9" x14ac:dyDescent="0.25">
      <c r="G275" t="s">
        <v>345</v>
      </c>
      <c r="H275" t="s">
        <v>378</v>
      </c>
      <c r="I275">
        <v>34.299999999999997</v>
      </c>
    </row>
    <row r="276" spans="7:9" x14ac:dyDescent="0.25">
      <c r="G276" t="s">
        <v>345</v>
      </c>
      <c r="H276" t="s">
        <v>379</v>
      </c>
      <c r="I276">
        <v>22.5</v>
      </c>
    </row>
    <row r="277" spans="7:9" x14ac:dyDescent="0.25">
      <c r="G277" t="s">
        <v>345</v>
      </c>
      <c r="H277" t="s">
        <v>380</v>
      </c>
      <c r="I277">
        <v>34.700000000000003</v>
      </c>
    </row>
    <row r="278" spans="7:9" x14ac:dyDescent="0.25">
      <c r="G278" t="s">
        <v>345</v>
      </c>
      <c r="H278" t="s">
        <v>381</v>
      </c>
      <c r="I278">
        <v>32.799999999999997</v>
      </c>
    </row>
    <row r="279" spans="7:9" x14ac:dyDescent="0.25">
      <c r="G279" t="s">
        <v>345</v>
      </c>
      <c r="H279" t="s">
        <v>382</v>
      </c>
      <c r="I279">
        <v>31.7</v>
      </c>
    </row>
    <row r="280" spans="7:9" x14ac:dyDescent="0.25">
      <c r="G280" t="s">
        <v>345</v>
      </c>
      <c r="H280" t="s">
        <v>383</v>
      </c>
      <c r="I280">
        <v>32</v>
      </c>
    </row>
    <row r="281" spans="7:9" x14ac:dyDescent="0.25">
      <c r="G281" t="s">
        <v>345</v>
      </c>
      <c r="H281" t="s">
        <v>384</v>
      </c>
      <c r="I281">
        <v>45.9</v>
      </c>
    </row>
    <row r="282" spans="7:9" x14ac:dyDescent="0.25">
      <c r="G282" t="s">
        <v>345</v>
      </c>
      <c r="H282" t="s">
        <v>385</v>
      </c>
      <c r="I282">
        <v>51.9</v>
      </c>
    </row>
    <row r="283" spans="7:9" x14ac:dyDescent="0.25">
      <c r="G283" t="s">
        <v>386</v>
      </c>
      <c r="H283" t="s">
        <v>387</v>
      </c>
      <c r="I283">
        <v>33.799999999999997</v>
      </c>
    </row>
    <row r="284" spans="7:9" x14ac:dyDescent="0.25">
      <c r="G284" t="s">
        <v>386</v>
      </c>
      <c r="H284" t="s">
        <v>388</v>
      </c>
      <c r="I284">
        <v>31</v>
      </c>
    </row>
    <row r="285" spans="7:9" x14ac:dyDescent="0.25">
      <c r="G285" t="s">
        <v>386</v>
      </c>
      <c r="H285" t="s">
        <v>389</v>
      </c>
      <c r="I285">
        <v>18.100000000000001</v>
      </c>
    </row>
    <row r="286" spans="7:9" x14ac:dyDescent="0.25">
      <c r="G286" t="s">
        <v>386</v>
      </c>
      <c r="H286" t="s">
        <v>390</v>
      </c>
      <c r="I286">
        <v>33.6</v>
      </c>
    </row>
    <row r="287" spans="7:9" x14ac:dyDescent="0.25">
      <c r="G287" t="s">
        <v>386</v>
      </c>
      <c r="H287" t="s">
        <v>391</v>
      </c>
      <c r="I287">
        <v>35.9</v>
      </c>
    </row>
    <row r="288" spans="7:9" x14ac:dyDescent="0.25">
      <c r="G288" t="s">
        <v>386</v>
      </c>
      <c r="H288" t="s">
        <v>392</v>
      </c>
      <c r="I288">
        <v>33.9</v>
      </c>
    </row>
    <row r="289" spans="7:9" x14ac:dyDescent="0.25">
      <c r="G289" t="s">
        <v>386</v>
      </c>
      <c r="H289" t="s">
        <v>393</v>
      </c>
      <c r="I289">
        <v>31.3</v>
      </c>
    </row>
    <row r="290" spans="7:9" x14ac:dyDescent="0.25">
      <c r="G290" t="s">
        <v>386</v>
      </c>
      <c r="H290" t="s">
        <v>394</v>
      </c>
      <c r="I290">
        <v>26.9</v>
      </c>
    </row>
    <row r="291" spans="7:9" x14ac:dyDescent="0.25">
      <c r="G291" t="s">
        <v>386</v>
      </c>
      <c r="H291" t="s">
        <v>395</v>
      </c>
      <c r="I291">
        <v>30.9</v>
      </c>
    </row>
    <row r="292" spans="7:9" x14ac:dyDescent="0.25">
      <c r="G292" t="s">
        <v>386</v>
      </c>
      <c r="H292" t="s">
        <v>396</v>
      </c>
      <c r="I292">
        <v>27.1</v>
      </c>
    </row>
    <row r="293" spans="7:9" x14ac:dyDescent="0.25">
      <c r="G293" t="s">
        <v>386</v>
      </c>
      <c r="H293" t="s">
        <v>397</v>
      </c>
      <c r="I293">
        <v>25</v>
      </c>
    </row>
    <row r="294" spans="7:9" x14ac:dyDescent="0.25">
      <c r="G294" t="s">
        <v>386</v>
      </c>
      <c r="H294" t="s">
        <v>398</v>
      </c>
      <c r="I294" t="s">
        <v>129</v>
      </c>
    </row>
    <row r="295" spans="7:9" x14ac:dyDescent="0.25">
      <c r="G295" t="s">
        <v>399</v>
      </c>
      <c r="H295" t="s">
        <v>400</v>
      </c>
      <c r="I295">
        <v>33.700000000000003</v>
      </c>
    </row>
    <row r="296" spans="7:9" x14ac:dyDescent="0.25">
      <c r="G296" t="s">
        <v>399</v>
      </c>
      <c r="H296" t="s">
        <v>401</v>
      </c>
      <c r="I296">
        <v>35.1</v>
      </c>
    </row>
    <row r="297" spans="7:9" x14ac:dyDescent="0.25">
      <c r="G297" t="s">
        <v>399</v>
      </c>
      <c r="H297" t="s">
        <v>402</v>
      </c>
      <c r="I297">
        <v>28</v>
      </c>
    </row>
    <row r="298" spans="7:9" x14ac:dyDescent="0.25">
      <c r="G298" t="s">
        <v>399</v>
      </c>
      <c r="H298" t="s">
        <v>403</v>
      </c>
      <c r="I298">
        <v>34.1</v>
      </c>
    </row>
    <row r="299" spans="7:9" x14ac:dyDescent="0.25">
      <c r="G299" t="s">
        <v>399</v>
      </c>
      <c r="H299" t="s">
        <v>404</v>
      </c>
      <c r="I299">
        <v>31.1</v>
      </c>
    </row>
    <row r="300" spans="7:9" x14ac:dyDescent="0.25">
      <c r="G300" t="s">
        <v>399</v>
      </c>
      <c r="H300" t="s">
        <v>405</v>
      </c>
      <c r="I300">
        <v>24.7</v>
      </c>
    </row>
    <row r="301" spans="7:9" x14ac:dyDescent="0.25">
      <c r="G301" t="s">
        <v>399</v>
      </c>
      <c r="H301" t="s">
        <v>406</v>
      </c>
      <c r="I301">
        <v>35.1</v>
      </c>
    </row>
    <row r="302" spans="7:9" x14ac:dyDescent="0.25">
      <c r="G302" t="s">
        <v>399</v>
      </c>
      <c r="H302" t="s">
        <v>407</v>
      </c>
      <c r="I302">
        <v>34.299999999999997</v>
      </c>
    </row>
    <row r="303" spans="7:9" x14ac:dyDescent="0.25">
      <c r="G303" t="s">
        <v>399</v>
      </c>
      <c r="H303" t="s">
        <v>408</v>
      </c>
      <c r="I303">
        <v>33</v>
      </c>
    </row>
    <row r="304" spans="7:9" x14ac:dyDescent="0.25">
      <c r="G304" t="s">
        <v>399</v>
      </c>
      <c r="H304" t="s">
        <v>409</v>
      </c>
      <c r="I304">
        <v>33.700000000000003</v>
      </c>
    </row>
    <row r="305" spans="7:9" x14ac:dyDescent="0.25">
      <c r="G305" t="s">
        <v>399</v>
      </c>
      <c r="H305" t="s">
        <v>410</v>
      </c>
      <c r="I305">
        <v>36.1</v>
      </c>
    </row>
    <row r="306" spans="7:9" x14ac:dyDescent="0.25">
      <c r="G306" t="s">
        <v>399</v>
      </c>
      <c r="H306" t="s">
        <v>411</v>
      </c>
      <c r="I306">
        <v>28</v>
      </c>
    </row>
    <row r="307" spans="7:9" x14ac:dyDescent="0.25">
      <c r="G307" t="s">
        <v>399</v>
      </c>
      <c r="H307" t="s">
        <v>412</v>
      </c>
      <c r="I307">
        <v>34.1</v>
      </c>
    </row>
    <row r="308" spans="7:9" x14ac:dyDescent="0.25">
      <c r="G308" t="s">
        <v>399</v>
      </c>
      <c r="H308" t="s">
        <v>413</v>
      </c>
      <c r="I308">
        <v>31.1</v>
      </c>
    </row>
    <row r="309" spans="7:9" x14ac:dyDescent="0.25">
      <c r="G309" t="s">
        <v>399</v>
      </c>
      <c r="H309" t="s">
        <v>414</v>
      </c>
      <c r="I309">
        <v>24.7</v>
      </c>
    </row>
    <row r="310" spans="7:9" x14ac:dyDescent="0.25">
      <c r="G310" t="s">
        <v>399</v>
      </c>
      <c r="H310" t="s">
        <v>415</v>
      </c>
      <c r="I310">
        <v>34</v>
      </c>
    </row>
    <row r="311" spans="7:9" x14ac:dyDescent="0.25">
      <c r="G311" t="s">
        <v>399</v>
      </c>
      <c r="H311" t="s">
        <v>416</v>
      </c>
      <c r="I311">
        <v>34.299999999999997</v>
      </c>
    </row>
    <row r="312" spans="7:9" x14ac:dyDescent="0.25">
      <c r="G312" t="s">
        <v>399</v>
      </c>
      <c r="H312" t="s">
        <v>417</v>
      </c>
      <c r="I312">
        <v>23.5</v>
      </c>
    </row>
    <row r="313" spans="7:9" x14ac:dyDescent="0.25">
      <c r="G313" t="s">
        <v>399</v>
      </c>
      <c r="H313" t="s">
        <v>418</v>
      </c>
      <c r="I313">
        <v>33.700000000000003</v>
      </c>
    </row>
    <row r="314" spans="7:9" x14ac:dyDescent="0.25">
      <c r="G314" t="s">
        <v>399</v>
      </c>
      <c r="H314" t="s">
        <v>419</v>
      </c>
      <c r="I314">
        <v>36.1</v>
      </c>
    </row>
    <row r="315" spans="7:9" x14ac:dyDescent="0.25">
      <c r="G315" t="s">
        <v>399</v>
      </c>
      <c r="H315" t="s">
        <v>420</v>
      </c>
      <c r="I315">
        <v>28</v>
      </c>
    </row>
    <row r="316" spans="7:9" x14ac:dyDescent="0.25">
      <c r="G316" t="s">
        <v>399</v>
      </c>
      <c r="H316" t="s">
        <v>421</v>
      </c>
      <c r="I316">
        <v>34.1</v>
      </c>
    </row>
    <row r="317" spans="7:9" x14ac:dyDescent="0.25">
      <c r="G317" t="s">
        <v>399</v>
      </c>
      <c r="H317" t="s">
        <v>422</v>
      </c>
      <c r="I317">
        <v>31.1</v>
      </c>
    </row>
    <row r="318" spans="7:9" x14ac:dyDescent="0.25">
      <c r="G318" t="s">
        <v>399</v>
      </c>
      <c r="H318" t="s">
        <v>423</v>
      </c>
      <c r="I318">
        <v>24.7</v>
      </c>
    </row>
    <row r="319" spans="7:9" x14ac:dyDescent="0.25">
      <c r="G319" t="s">
        <v>399</v>
      </c>
      <c r="H319" t="s">
        <v>424</v>
      </c>
      <c r="I319">
        <v>34</v>
      </c>
    </row>
    <row r="320" spans="7:9" x14ac:dyDescent="0.25">
      <c r="G320" t="s">
        <v>399</v>
      </c>
      <c r="H320" t="s">
        <v>425</v>
      </c>
      <c r="I320">
        <v>34.299999999999997</v>
      </c>
    </row>
    <row r="321" spans="7:9" x14ac:dyDescent="0.25">
      <c r="G321" t="s">
        <v>399</v>
      </c>
      <c r="H321" t="s">
        <v>426</v>
      </c>
      <c r="I321">
        <v>27.7</v>
      </c>
    </row>
    <row r="322" spans="7:9" x14ac:dyDescent="0.25">
      <c r="G322" t="s">
        <v>427</v>
      </c>
      <c r="H322" t="s">
        <v>428</v>
      </c>
      <c r="I322">
        <v>42.5</v>
      </c>
    </row>
    <row r="323" spans="7:9" x14ac:dyDescent="0.25">
      <c r="G323" t="s">
        <v>427</v>
      </c>
      <c r="H323" t="s">
        <v>429</v>
      </c>
      <c r="I323">
        <v>44.2</v>
      </c>
    </row>
    <row r="324" spans="7:9" x14ac:dyDescent="0.25">
      <c r="G324" t="s">
        <v>430</v>
      </c>
      <c r="H324" t="s">
        <v>431</v>
      </c>
      <c r="I324">
        <v>31.4</v>
      </c>
    </row>
    <row r="325" spans="7:9" x14ac:dyDescent="0.25">
      <c r="G325" t="s">
        <v>430</v>
      </c>
      <c r="H325" t="s">
        <v>432</v>
      </c>
      <c r="I325">
        <v>38</v>
      </c>
    </row>
    <row r="326" spans="7:9" x14ac:dyDescent="0.25">
      <c r="G326" t="s">
        <v>430</v>
      </c>
      <c r="H326" t="s">
        <v>433</v>
      </c>
      <c r="I326">
        <v>23.3</v>
      </c>
    </row>
    <row r="327" spans="7:9" x14ac:dyDescent="0.25">
      <c r="G327" t="s">
        <v>434</v>
      </c>
      <c r="H327" t="s">
        <v>435</v>
      </c>
      <c r="I327">
        <v>43.6</v>
      </c>
    </row>
    <row r="328" spans="7:9" x14ac:dyDescent="0.25">
      <c r="G328" t="s">
        <v>434</v>
      </c>
      <c r="H328" t="s">
        <v>436</v>
      </c>
      <c r="I328">
        <v>36.1</v>
      </c>
    </row>
    <row r="329" spans="7:9" x14ac:dyDescent="0.25">
      <c r="G329" t="s">
        <v>434</v>
      </c>
      <c r="H329" t="s">
        <v>437</v>
      </c>
      <c r="I329">
        <v>40.4</v>
      </c>
    </row>
    <row r="330" spans="7:9" x14ac:dyDescent="0.25">
      <c r="G330" t="s">
        <v>434</v>
      </c>
      <c r="H330" t="s">
        <v>438</v>
      </c>
      <c r="I330">
        <v>43.3</v>
      </c>
    </row>
    <row r="331" spans="7:9" x14ac:dyDescent="0.25">
      <c r="G331" t="s">
        <v>434</v>
      </c>
      <c r="H331" t="s">
        <v>439</v>
      </c>
      <c r="I331">
        <v>41.3</v>
      </c>
    </row>
    <row r="332" spans="7:9" x14ac:dyDescent="0.25">
      <c r="G332" t="s">
        <v>434</v>
      </c>
      <c r="H332" t="s">
        <v>440</v>
      </c>
      <c r="I332">
        <v>37.6</v>
      </c>
    </row>
    <row r="333" spans="7:9" x14ac:dyDescent="0.25">
      <c r="G333" t="s">
        <v>434</v>
      </c>
      <c r="H333" t="s">
        <v>441</v>
      </c>
      <c r="I333">
        <v>42.3</v>
      </c>
    </row>
    <row r="334" spans="7:9" x14ac:dyDescent="0.25">
      <c r="G334" t="s">
        <v>434</v>
      </c>
      <c r="H334" t="s">
        <v>442</v>
      </c>
      <c r="I334">
        <v>41</v>
      </c>
    </row>
    <row r="335" spans="7:9" x14ac:dyDescent="0.25">
      <c r="G335" t="s">
        <v>434</v>
      </c>
      <c r="H335" t="s">
        <v>443</v>
      </c>
      <c r="I335">
        <v>38.299999999999997</v>
      </c>
    </row>
    <row r="336" spans="7:9" x14ac:dyDescent="0.25">
      <c r="G336" t="s">
        <v>434</v>
      </c>
      <c r="H336" t="s">
        <v>444</v>
      </c>
      <c r="I336">
        <v>65</v>
      </c>
    </row>
    <row r="337" spans="7:9" x14ac:dyDescent="0.25">
      <c r="G337" t="s">
        <v>434</v>
      </c>
      <c r="H337" t="s">
        <v>445</v>
      </c>
      <c r="I337">
        <v>42.1</v>
      </c>
    </row>
    <row r="338" spans="7:9" x14ac:dyDescent="0.25">
      <c r="G338" t="s">
        <v>446</v>
      </c>
      <c r="H338" t="s">
        <v>447</v>
      </c>
      <c r="I338">
        <v>36.299999999999997</v>
      </c>
    </row>
    <row r="339" spans="7:9" x14ac:dyDescent="0.25">
      <c r="G339" t="s">
        <v>446</v>
      </c>
      <c r="H339" t="s">
        <v>448</v>
      </c>
      <c r="I339">
        <v>37.5</v>
      </c>
    </row>
    <row r="340" spans="7:9" x14ac:dyDescent="0.25">
      <c r="G340" t="s">
        <v>446</v>
      </c>
      <c r="H340" t="s">
        <v>449</v>
      </c>
      <c r="I340">
        <v>33.200000000000003</v>
      </c>
    </row>
    <row r="341" spans="7:9" x14ac:dyDescent="0.25">
      <c r="G341" t="s">
        <v>446</v>
      </c>
      <c r="H341" t="s">
        <v>450</v>
      </c>
      <c r="I341">
        <v>44.3</v>
      </c>
    </row>
    <row r="342" spans="7:9" x14ac:dyDescent="0.25">
      <c r="G342" t="s">
        <v>446</v>
      </c>
      <c r="H342" t="s">
        <v>451</v>
      </c>
      <c r="I342">
        <v>37.4</v>
      </c>
    </row>
    <row r="343" spans="7:9" x14ac:dyDescent="0.25">
      <c r="G343" t="s">
        <v>446</v>
      </c>
      <c r="H343" t="s">
        <v>452</v>
      </c>
      <c r="I343">
        <v>26.5</v>
      </c>
    </row>
    <row r="344" spans="7:9" x14ac:dyDescent="0.25">
      <c r="G344" t="s">
        <v>446</v>
      </c>
      <c r="H344" t="s">
        <v>453</v>
      </c>
      <c r="I344">
        <v>49</v>
      </c>
    </row>
    <row r="345" spans="7:9" x14ac:dyDescent="0.25">
      <c r="G345" t="s">
        <v>446</v>
      </c>
      <c r="H345" t="s">
        <v>454</v>
      </c>
      <c r="I345">
        <v>42.6</v>
      </c>
    </row>
    <row r="346" spans="7:9" x14ac:dyDescent="0.25">
      <c r="G346" t="s">
        <v>446</v>
      </c>
      <c r="H346" t="s">
        <v>455</v>
      </c>
      <c r="I346">
        <v>39</v>
      </c>
    </row>
    <row r="347" spans="7:9" x14ac:dyDescent="0.25">
      <c r="G347" t="s">
        <v>456</v>
      </c>
      <c r="H347" t="s">
        <v>457</v>
      </c>
      <c r="I347">
        <v>28.2</v>
      </c>
    </row>
    <row r="348" spans="7:9" x14ac:dyDescent="0.25">
      <c r="G348" t="s">
        <v>458</v>
      </c>
      <c r="H348" t="s">
        <v>459</v>
      </c>
      <c r="I348">
        <v>32.799999999999997</v>
      </c>
    </row>
    <row r="349" spans="7:9" x14ac:dyDescent="0.25">
      <c r="G349" t="s">
        <v>458</v>
      </c>
      <c r="H349" t="s">
        <v>460</v>
      </c>
      <c r="I349">
        <v>22</v>
      </c>
    </row>
    <row r="350" spans="7:9" x14ac:dyDescent="0.25">
      <c r="G350" t="s">
        <v>458</v>
      </c>
      <c r="H350" t="s">
        <v>461</v>
      </c>
      <c r="I350">
        <v>39</v>
      </c>
    </row>
    <row r="351" spans="7:9" x14ac:dyDescent="0.25">
      <c r="G351" t="s">
        <v>458</v>
      </c>
      <c r="H351" t="s">
        <v>462</v>
      </c>
      <c r="I351">
        <v>16</v>
      </c>
    </row>
    <row r="352" spans="7:9" x14ac:dyDescent="0.25">
      <c r="G352" t="s">
        <v>458</v>
      </c>
      <c r="H352" t="s">
        <v>463</v>
      </c>
      <c r="I352">
        <v>26.1</v>
      </c>
    </row>
    <row r="353" spans="7:9" x14ac:dyDescent="0.25">
      <c r="G353" t="s">
        <v>20</v>
      </c>
      <c r="H353" t="s">
        <v>464</v>
      </c>
      <c r="I353">
        <v>19.59</v>
      </c>
    </row>
    <row r="354" spans="7:9" x14ac:dyDescent="0.25">
      <c r="G354" t="s">
        <v>750</v>
      </c>
      <c r="H354" t="s">
        <v>465</v>
      </c>
      <c r="I354">
        <v>18.600000000000001</v>
      </c>
    </row>
    <row r="355" spans="7:9" x14ac:dyDescent="0.25">
      <c r="G355" t="s">
        <v>750</v>
      </c>
      <c r="H355" t="s">
        <v>466</v>
      </c>
      <c r="I355">
        <v>32.799999999999997</v>
      </c>
    </row>
    <row r="356" spans="7:9" x14ac:dyDescent="0.25">
      <c r="G356" t="s">
        <v>750</v>
      </c>
      <c r="H356" t="s">
        <v>467</v>
      </c>
      <c r="I356">
        <v>28.5</v>
      </c>
    </row>
    <row r="357" spans="7:9" x14ac:dyDescent="0.25">
      <c r="G357" t="s">
        <v>750</v>
      </c>
      <c r="H357" t="s">
        <v>468</v>
      </c>
      <c r="I357">
        <v>23.3</v>
      </c>
    </row>
    <row r="358" spans="7:9" x14ac:dyDescent="0.25">
      <c r="G358" t="s">
        <v>750</v>
      </c>
      <c r="H358" t="s">
        <v>417</v>
      </c>
      <c r="I358">
        <v>23.5</v>
      </c>
    </row>
    <row r="359" spans="7:9" x14ac:dyDescent="0.25">
      <c r="G359" t="s">
        <v>750</v>
      </c>
      <c r="H359" t="s">
        <v>469</v>
      </c>
      <c r="I359">
        <v>23.1</v>
      </c>
    </row>
    <row r="360" spans="7:9" x14ac:dyDescent="0.25">
      <c r="G360" t="s">
        <v>750</v>
      </c>
      <c r="H360" t="s">
        <v>470</v>
      </c>
      <c r="I360">
        <v>23.4</v>
      </c>
    </row>
    <row r="361" spans="7:9" x14ac:dyDescent="0.25">
      <c r="G361" t="s">
        <v>471</v>
      </c>
      <c r="H361" t="s">
        <v>472</v>
      </c>
      <c r="I361">
        <v>29.7</v>
      </c>
    </row>
    <row r="362" spans="7:9" x14ac:dyDescent="0.25">
      <c r="G362" t="s">
        <v>471</v>
      </c>
      <c r="H362" t="s">
        <v>473</v>
      </c>
      <c r="I362">
        <v>36.200000000000003</v>
      </c>
    </row>
    <row r="363" spans="7:9" x14ac:dyDescent="0.25">
      <c r="G363" t="s">
        <v>471</v>
      </c>
      <c r="H363" t="s">
        <v>474</v>
      </c>
      <c r="I363">
        <v>40.9</v>
      </c>
    </row>
    <row r="364" spans="7:9" x14ac:dyDescent="0.25">
      <c r="G364" t="s">
        <v>471</v>
      </c>
      <c r="H364" t="s">
        <v>475</v>
      </c>
      <c r="I364">
        <v>35.799999999999997</v>
      </c>
    </row>
    <row r="365" spans="7:9" x14ac:dyDescent="0.25">
      <c r="G365" t="s">
        <v>471</v>
      </c>
      <c r="H365" t="s">
        <v>476</v>
      </c>
      <c r="I365">
        <v>25.2</v>
      </c>
    </row>
    <row r="366" spans="7:9" x14ac:dyDescent="0.25">
      <c r="G366" t="s">
        <v>471</v>
      </c>
      <c r="H366" t="s">
        <v>477</v>
      </c>
      <c r="I366">
        <v>36.6</v>
      </c>
    </row>
    <row r="367" spans="7:9" x14ac:dyDescent="0.25">
      <c r="G367" t="s">
        <v>471</v>
      </c>
      <c r="H367" t="s">
        <v>478</v>
      </c>
      <c r="I367">
        <v>33</v>
      </c>
    </row>
    <row r="368" spans="7:9" x14ac:dyDescent="0.25">
      <c r="G368" t="s">
        <v>471</v>
      </c>
      <c r="H368" t="s">
        <v>479</v>
      </c>
      <c r="I368">
        <v>36.700000000000003</v>
      </c>
    </row>
    <row r="369" spans="7:9" x14ac:dyDescent="0.25">
      <c r="G369" t="s">
        <v>471</v>
      </c>
      <c r="H369" t="s">
        <v>480</v>
      </c>
      <c r="I369">
        <v>40.9</v>
      </c>
    </row>
    <row r="370" spans="7:9" x14ac:dyDescent="0.25">
      <c r="G370" t="s">
        <v>471</v>
      </c>
      <c r="H370" t="s">
        <v>481</v>
      </c>
      <c r="I370">
        <v>47.3</v>
      </c>
    </row>
    <row r="371" spans="7:9" x14ac:dyDescent="0.25">
      <c r="G371" t="s">
        <v>471</v>
      </c>
      <c r="H371" t="s">
        <v>482</v>
      </c>
      <c r="I371">
        <v>35.1</v>
      </c>
    </row>
    <row r="372" spans="7:9" x14ac:dyDescent="0.25">
      <c r="G372" t="s">
        <v>471</v>
      </c>
      <c r="H372" t="s">
        <v>483</v>
      </c>
      <c r="I372">
        <v>36</v>
      </c>
    </row>
    <row r="373" spans="7:9" x14ac:dyDescent="0.25">
      <c r="G373" t="s">
        <v>471</v>
      </c>
      <c r="H373" t="s">
        <v>484</v>
      </c>
      <c r="I373">
        <v>35.200000000000003</v>
      </c>
    </row>
    <row r="374" spans="7:9" x14ac:dyDescent="0.25">
      <c r="G374" t="s">
        <v>471</v>
      </c>
      <c r="H374" t="s">
        <v>485</v>
      </c>
      <c r="I374">
        <v>47</v>
      </c>
    </row>
    <row r="375" spans="7:9" x14ac:dyDescent="0.25">
      <c r="G375" t="s">
        <v>471</v>
      </c>
      <c r="H375" t="s">
        <v>486</v>
      </c>
      <c r="I375">
        <v>42.3</v>
      </c>
    </row>
    <row r="376" spans="7:9" x14ac:dyDescent="0.25">
      <c r="G376" t="s">
        <v>471</v>
      </c>
      <c r="H376" t="s">
        <v>487</v>
      </c>
      <c r="I376">
        <v>39.6</v>
      </c>
    </row>
    <row r="377" spans="7:9" x14ac:dyDescent="0.25">
      <c r="G377" t="s">
        <v>471</v>
      </c>
      <c r="H377" t="s">
        <v>488</v>
      </c>
      <c r="I377">
        <v>36.9</v>
      </c>
    </row>
    <row r="378" spans="7:9" x14ac:dyDescent="0.25">
      <c r="G378" t="s">
        <v>471</v>
      </c>
      <c r="H378" t="s">
        <v>489</v>
      </c>
      <c r="I378">
        <v>28.1</v>
      </c>
    </row>
    <row r="379" spans="7:9" x14ac:dyDescent="0.25">
      <c r="G379" t="s">
        <v>471</v>
      </c>
      <c r="H379" t="s">
        <v>490</v>
      </c>
      <c r="I379">
        <v>31.7</v>
      </c>
    </row>
    <row r="380" spans="7:9" x14ac:dyDescent="0.25">
      <c r="G380" t="s">
        <v>471</v>
      </c>
      <c r="H380" t="s">
        <v>491</v>
      </c>
      <c r="I380">
        <v>39</v>
      </c>
    </row>
    <row r="381" spans="7:9" x14ac:dyDescent="0.25">
      <c r="G381" t="s">
        <v>471</v>
      </c>
      <c r="H381" t="s">
        <v>492</v>
      </c>
      <c r="I381">
        <v>45.17</v>
      </c>
    </row>
    <row r="382" spans="7:9" x14ac:dyDescent="0.25">
      <c r="G382" t="s">
        <v>471</v>
      </c>
      <c r="H382" t="s">
        <v>493</v>
      </c>
      <c r="I382">
        <v>38</v>
      </c>
    </row>
    <row r="383" spans="7:9" x14ac:dyDescent="0.25">
      <c r="G383" t="s">
        <v>471</v>
      </c>
      <c r="H383" t="s">
        <v>494</v>
      </c>
      <c r="I383">
        <v>47.2</v>
      </c>
    </row>
    <row r="384" spans="7:9" x14ac:dyDescent="0.25">
      <c r="G384" t="s">
        <v>21</v>
      </c>
      <c r="H384" t="s">
        <v>495</v>
      </c>
      <c r="I384">
        <v>43.4</v>
      </c>
    </row>
    <row r="385" spans="7:9" x14ac:dyDescent="0.25">
      <c r="G385" t="s">
        <v>21</v>
      </c>
      <c r="H385" t="s">
        <v>496</v>
      </c>
      <c r="I385">
        <v>42</v>
      </c>
    </row>
    <row r="386" spans="7:9" x14ac:dyDescent="0.25">
      <c r="G386" t="s">
        <v>21</v>
      </c>
      <c r="H386" t="s">
        <v>497</v>
      </c>
      <c r="I386">
        <v>38.4</v>
      </c>
    </row>
    <row r="387" spans="7:9" x14ac:dyDescent="0.25">
      <c r="G387" t="s">
        <v>21</v>
      </c>
      <c r="H387" t="s">
        <v>498</v>
      </c>
      <c r="I387">
        <v>29</v>
      </c>
    </row>
    <row r="388" spans="7:9" x14ac:dyDescent="0.25">
      <c r="G388" t="s">
        <v>21</v>
      </c>
      <c r="H388" t="s">
        <v>499</v>
      </c>
      <c r="I388">
        <v>37.1</v>
      </c>
    </row>
    <row r="389" spans="7:9" x14ac:dyDescent="0.25">
      <c r="G389" t="s">
        <v>21</v>
      </c>
      <c r="H389" t="s">
        <v>500</v>
      </c>
      <c r="I389">
        <v>28.6</v>
      </c>
    </row>
    <row r="390" spans="7:9" x14ac:dyDescent="0.25">
      <c r="G390" t="s">
        <v>21</v>
      </c>
      <c r="H390" t="s">
        <v>501</v>
      </c>
      <c r="I390">
        <v>32.5</v>
      </c>
    </row>
    <row r="391" spans="7:9" x14ac:dyDescent="0.25">
      <c r="G391" t="s">
        <v>21</v>
      </c>
      <c r="H391" t="s">
        <v>502</v>
      </c>
      <c r="I391">
        <v>33.1</v>
      </c>
    </row>
    <row r="392" spans="7:9" x14ac:dyDescent="0.25">
      <c r="G392" t="s">
        <v>21</v>
      </c>
      <c r="H392" t="s">
        <v>503</v>
      </c>
      <c r="I392">
        <v>28.3</v>
      </c>
    </row>
    <row r="393" spans="7:9" x14ac:dyDescent="0.25">
      <c r="G393" t="s">
        <v>21</v>
      </c>
      <c r="H393" t="s">
        <v>504</v>
      </c>
      <c r="I393">
        <v>39.6</v>
      </c>
    </row>
    <row r="394" spans="7:9" x14ac:dyDescent="0.25">
      <c r="G394" t="s">
        <v>21</v>
      </c>
      <c r="H394" t="s">
        <v>505</v>
      </c>
      <c r="I394">
        <v>62</v>
      </c>
    </row>
    <row r="395" spans="7:9" x14ac:dyDescent="0.25">
      <c r="G395" t="s">
        <v>506</v>
      </c>
      <c r="H395" t="s">
        <v>507</v>
      </c>
      <c r="I395">
        <v>36.299999999999997</v>
      </c>
    </row>
    <row r="396" spans="7:9" x14ac:dyDescent="0.25">
      <c r="G396" t="s">
        <v>749</v>
      </c>
      <c r="H396" t="s">
        <v>508</v>
      </c>
      <c r="I396">
        <v>44</v>
      </c>
    </row>
    <row r="397" spans="7:9" x14ac:dyDescent="0.25">
      <c r="G397" t="s">
        <v>509</v>
      </c>
      <c r="H397" t="s">
        <v>510</v>
      </c>
      <c r="I397">
        <v>34</v>
      </c>
    </row>
    <row r="398" spans="7:9" x14ac:dyDescent="0.25">
      <c r="G398" t="s">
        <v>509</v>
      </c>
      <c r="H398" t="s">
        <v>511</v>
      </c>
      <c r="I398">
        <v>32.700000000000003</v>
      </c>
    </row>
    <row r="399" spans="7:9" x14ac:dyDescent="0.25">
      <c r="G399" t="s">
        <v>509</v>
      </c>
      <c r="H399" t="s">
        <v>512</v>
      </c>
      <c r="I399">
        <v>37.5</v>
      </c>
    </row>
    <row r="400" spans="7:9" x14ac:dyDescent="0.25">
      <c r="G400" t="s">
        <v>509</v>
      </c>
      <c r="H400" t="s">
        <v>513</v>
      </c>
      <c r="I400">
        <v>22.6</v>
      </c>
    </row>
    <row r="401" spans="7:9" x14ac:dyDescent="0.25">
      <c r="G401" t="s">
        <v>509</v>
      </c>
      <c r="H401" t="s">
        <v>514</v>
      </c>
      <c r="I401">
        <v>34.299999999999997</v>
      </c>
    </row>
    <row r="402" spans="7:9" x14ac:dyDescent="0.25">
      <c r="G402" t="s">
        <v>509</v>
      </c>
      <c r="H402" t="s">
        <v>515</v>
      </c>
      <c r="I402">
        <v>20.7</v>
      </c>
    </row>
    <row r="403" spans="7:9" x14ac:dyDescent="0.25">
      <c r="G403" t="s">
        <v>509</v>
      </c>
      <c r="H403" t="s">
        <v>516</v>
      </c>
      <c r="I403">
        <v>20.8</v>
      </c>
    </row>
    <row r="404" spans="7:9" x14ac:dyDescent="0.25">
      <c r="G404" t="s">
        <v>509</v>
      </c>
      <c r="H404" t="s">
        <v>517</v>
      </c>
      <c r="I404">
        <v>25.7</v>
      </c>
    </row>
    <row r="405" spans="7:9" x14ac:dyDescent="0.25">
      <c r="G405" t="s">
        <v>518</v>
      </c>
      <c r="H405" t="s">
        <v>519</v>
      </c>
      <c r="I405">
        <v>26.5</v>
      </c>
    </row>
    <row r="406" spans="7:9" x14ac:dyDescent="0.25">
      <c r="G406" t="s">
        <v>518</v>
      </c>
      <c r="H406" t="s">
        <v>520</v>
      </c>
      <c r="I406" t="s">
        <v>129</v>
      </c>
    </row>
    <row r="407" spans="7:9" x14ac:dyDescent="0.25">
      <c r="G407" t="s">
        <v>521</v>
      </c>
      <c r="H407" t="s">
        <v>522</v>
      </c>
      <c r="I407">
        <v>41.7</v>
      </c>
    </row>
    <row r="408" spans="7:9" x14ac:dyDescent="0.25">
      <c r="G408" t="s">
        <v>521</v>
      </c>
      <c r="H408" t="s">
        <v>523</v>
      </c>
      <c r="I408">
        <v>35.299999999999997</v>
      </c>
    </row>
    <row r="409" spans="7:9" x14ac:dyDescent="0.25">
      <c r="G409" t="s">
        <v>521</v>
      </c>
      <c r="H409" t="s">
        <v>524</v>
      </c>
      <c r="I409">
        <v>41.4</v>
      </c>
    </row>
    <row r="410" spans="7:9" x14ac:dyDescent="0.25">
      <c r="G410" t="s">
        <v>527</v>
      </c>
      <c r="H410" t="s">
        <v>528</v>
      </c>
      <c r="I410">
        <v>31</v>
      </c>
    </row>
    <row r="411" spans="7:9" x14ac:dyDescent="0.25">
      <c r="G411" t="s">
        <v>527</v>
      </c>
      <c r="H411" t="s">
        <v>529</v>
      </c>
      <c r="I411">
        <v>32.5</v>
      </c>
    </row>
    <row r="412" spans="7:9" x14ac:dyDescent="0.25">
      <c r="G412" t="s">
        <v>527</v>
      </c>
      <c r="H412" t="s">
        <v>530</v>
      </c>
      <c r="I412">
        <v>17.600000000000001</v>
      </c>
    </row>
    <row r="413" spans="7:9" x14ac:dyDescent="0.25">
      <c r="G413" t="s">
        <v>527</v>
      </c>
      <c r="H413" t="s">
        <v>531</v>
      </c>
      <c r="I413">
        <v>16.670000000000002</v>
      </c>
    </row>
    <row r="414" spans="7:9" x14ac:dyDescent="0.25">
      <c r="G414" t="s">
        <v>527</v>
      </c>
      <c r="H414" t="s">
        <v>532</v>
      </c>
      <c r="I414">
        <v>37.799999999999997</v>
      </c>
    </row>
    <row r="415" spans="7:9" x14ac:dyDescent="0.25">
      <c r="G415" t="s">
        <v>527</v>
      </c>
      <c r="H415" t="s">
        <v>533</v>
      </c>
      <c r="I415">
        <v>19.84</v>
      </c>
    </row>
    <row r="416" spans="7:9" x14ac:dyDescent="0.25">
      <c r="G416" t="s">
        <v>527</v>
      </c>
      <c r="H416" t="s">
        <v>534</v>
      </c>
      <c r="I416">
        <v>18</v>
      </c>
    </row>
    <row r="417" spans="7:9" x14ac:dyDescent="0.25">
      <c r="G417" t="s">
        <v>527</v>
      </c>
      <c r="H417" t="s">
        <v>535</v>
      </c>
      <c r="I417">
        <v>64.099999999999994</v>
      </c>
    </row>
    <row r="418" spans="7:9" x14ac:dyDescent="0.25">
      <c r="G418" t="s">
        <v>527</v>
      </c>
      <c r="H418" t="s">
        <v>536</v>
      </c>
      <c r="I418">
        <v>39.700000000000003</v>
      </c>
    </row>
    <row r="419" spans="7:9" x14ac:dyDescent="0.25">
      <c r="G419" t="s">
        <v>751</v>
      </c>
      <c r="H419" t="s">
        <v>537</v>
      </c>
      <c r="I419">
        <v>33.4</v>
      </c>
    </row>
    <row r="420" spans="7:9" x14ac:dyDescent="0.25">
      <c r="G420" t="s">
        <v>751</v>
      </c>
      <c r="H420" t="s">
        <v>538</v>
      </c>
      <c r="I420">
        <v>27.9</v>
      </c>
    </row>
    <row r="421" spans="7:9" x14ac:dyDescent="0.25">
      <c r="G421" t="s">
        <v>751</v>
      </c>
      <c r="H421" t="s">
        <v>539</v>
      </c>
      <c r="I421">
        <v>30.8</v>
      </c>
    </row>
    <row r="422" spans="7:9" x14ac:dyDescent="0.25">
      <c r="G422" t="s">
        <v>751</v>
      </c>
      <c r="H422" t="s">
        <v>540</v>
      </c>
      <c r="I422">
        <v>37.799999999999997</v>
      </c>
    </row>
    <row r="423" spans="7:9" x14ac:dyDescent="0.25">
      <c r="G423" t="s">
        <v>751</v>
      </c>
      <c r="H423" t="s">
        <v>541</v>
      </c>
      <c r="I423">
        <v>33.4</v>
      </c>
    </row>
    <row r="424" spans="7:9" x14ac:dyDescent="0.25">
      <c r="G424" t="s">
        <v>751</v>
      </c>
      <c r="H424" t="s">
        <v>542</v>
      </c>
      <c r="I424">
        <v>27.9</v>
      </c>
    </row>
    <row r="425" spans="7:9" x14ac:dyDescent="0.25">
      <c r="G425" t="s">
        <v>751</v>
      </c>
      <c r="H425" t="s">
        <v>543</v>
      </c>
      <c r="I425">
        <v>30.8</v>
      </c>
    </row>
    <row r="426" spans="7:9" x14ac:dyDescent="0.25">
      <c r="G426" t="s">
        <v>751</v>
      </c>
      <c r="H426" t="s">
        <v>544</v>
      </c>
      <c r="I426">
        <v>37.799999999999997</v>
      </c>
    </row>
    <row r="427" spans="7:9" x14ac:dyDescent="0.25">
      <c r="G427" t="s">
        <v>751</v>
      </c>
      <c r="H427" t="s">
        <v>545</v>
      </c>
      <c r="I427">
        <v>31.1</v>
      </c>
    </row>
    <row r="428" spans="7:9" x14ac:dyDescent="0.25">
      <c r="G428" t="s">
        <v>548</v>
      </c>
      <c r="H428" t="s">
        <v>549</v>
      </c>
      <c r="I428">
        <v>50.5</v>
      </c>
    </row>
    <row r="429" spans="7:9" x14ac:dyDescent="0.25">
      <c r="G429" t="s">
        <v>27</v>
      </c>
      <c r="H429" t="s">
        <v>550</v>
      </c>
      <c r="I429">
        <v>37</v>
      </c>
    </row>
    <row r="430" spans="7:9" x14ac:dyDescent="0.25">
      <c r="G430" t="s">
        <v>27</v>
      </c>
      <c r="H430" t="s">
        <v>551</v>
      </c>
      <c r="I430">
        <v>34</v>
      </c>
    </row>
    <row r="431" spans="7:9" x14ac:dyDescent="0.25">
      <c r="G431" t="s">
        <v>27</v>
      </c>
      <c r="H431" t="s">
        <v>552</v>
      </c>
      <c r="I431">
        <v>26.6</v>
      </c>
    </row>
    <row r="432" spans="7:9" x14ac:dyDescent="0.25">
      <c r="G432" t="s">
        <v>553</v>
      </c>
      <c r="H432" t="s">
        <v>554</v>
      </c>
      <c r="I432">
        <v>15</v>
      </c>
    </row>
    <row r="433" spans="7:9" x14ac:dyDescent="0.25">
      <c r="G433" t="s">
        <v>553</v>
      </c>
      <c r="H433" t="s">
        <v>555</v>
      </c>
      <c r="I433">
        <v>35</v>
      </c>
    </row>
    <row r="434" spans="7:9" x14ac:dyDescent="0.25">
      <c r="G434" t="s">
        <v>553</v>
      </c>
      <c r="H434" t="s">
        <v>556</v>
      </c>
      <c r="I434">
        <v>38</v>
      </c>
    </row>
    <row r="435" spans="7:9" x14ac:dyDescent="0.25">
      <c r="G435" t="s">
        <v>553</v>
      </c>
      <c r="H435" t="s">
        <v>557</v>
      </c>
      <c r="I435">
        <v>36.5</v>
      </c>
    </row>
    <row r="436" spans="7:9" x14ac:dyDescent="0.25">
      <c r="G436" t="s">
        <v>553</v>
      </c>
      <c r="H436" t="s">
        <v>558</v>
      </c>
      <c r="I436">
        <v>36</v>
      </c>
    </row>
    <row r="437" spans="7:9" x14ac:dyDescent="0.25">
      <c r="G437" t="s">
        <v>553</v>
      </c>
      <c r="H437" t="s">
        <v>559</v>
      </c>
      <c r="I437">
        <v>24.9</v>
      </c>
    </row>
    <row r="438" spans="7:9" x14ac:dyDescent="0.25">
      <c r="G438" t="s">
        <v>560</v>
      </c>
      <c r="H438" t="s">
        <v>561</v>
      </c>
      <c r="I438">
        <v>54.1</v>
      </c>
    </row>
    <row r="439" spans="7:9" x14ac:dyDescent="0.25">
      <c r="G439" t="s">
        <v>560</v>
      </c>
      <c r="H439" t="s">
        <v>562</v>
      </c>
      <c r="I439">
        <v>41</v>
      </c>
    </row>
    <row r="440" spans="7:9" x14ac:dyDescent="0.25">
      <c r="G440" t="s">
        <v>560</v>
      </c>
      <c r="H440" t="s">
        <v>563</v>
      </c>
      <c r="I440">
        <v>30</v>
      </c>
    </row>
    <row r="441" spans="7:9" x14ac:dyDescent="0.25">
      <c r="G441" t="s">
        <v>560</v>
      </c>
      <c r="H441" t="s">
        <v>564</v>
      </c>
      <c r="I441">
        <v>27</v>
      </c>
    </row>
    <row r="442" spans="7:9" x14ac:dyDescent="0.25">
      <c r="G442" t="s">
        <v>560</v>
      </c>
      <c r="H442" t="s">
        <v>565</v>
      </c>
      <c r="I442">
        <v>42.4</v>
      </c>
    </row>
    <row r="443" spans="7:9" x14ac:dyDescent="0.25">
      <c r="G443" t="s">
        <v>747</v>
      </c>
      <c r="H443" t="s">
        <v>566</v>
      </c>
      <c r="I443">
        <v>32.799999999999997</v>
      </c>
    </row>
    <row r="444" spans="7:9" x14ac:dyDescent="0.25">
      <c r="G444" t="s">
        <v>747</v>
      </c>
      <c r="H444" t="s">
        <v>567</v>
      </c>
      <c r="I444">
        <v>24.8</v>
      </c>
    </row>
    <row r="445" spans="7:9" x14ac:dyDescent="0.25">
      <c r="G445" t="s">
        <v>747</v>
      </c>
      <c r="H445" t="s">
        <v>568</v>
      </c>
      <c r="I445">
        <v>23.4</v>
      </c>
    </row>
    <row r="446" spans="7:9" x14ac:dyDescent="0.25">
      <c r="G446" t="s">
        <v>747</v>
      </c>
      <c r="H446" t="s">
        <v>569</v>
      </c>
      <c r="I446">
        <v>30.84</v>
      </c>
    </row>
    <row r="447" spans="7:9" x14ac:dyDescent="0.25">
      <c r="G447" t="s">
        <v>570</v>
      </c>
      <c r="H447" t="s">
        <v>571</v>
      </c>
      <c r="I447">
        <v>41.9</v>
      </c>
    </row>
    <row r="448" spans="7:9" x14ac:dyDescent="0.25">
      <c r="G448" t="s">
        <v>570</v>
      </c>
      <c r="H448" t="s">
        <v>572</v>
      </c>
      <c r="I448">
        <v>29</v>
      </c>
    </row>
    <row r="449" spans="7:9" x14ac:dyDescent="0.25">
      <c r="G449" t="s">
        <v>570</v>
      </c>
      <c r="H449" t="s">
        <v>573</v>
      </c>
      <c r="I449">
        <v>43.3</v>
      </c>
    </row>
    <row r="450" spans="7:9" x14ac:dyDescent="0.25">
      <c r="G450" t="s">
        <v>570</v>
      </c>
      <c r="H450" t="s">
        <v>574</v>
      </c>
      <c r="I450">
        <v>41.5</v>
      </c>
    </row>
    <row r="451" spans="7:9" x14ac:dyDescent="0.25">
      <c r="G451" t="s">
        <v>29</v>
      </c>
      <c r="H451" t="s">
        <v>575</v>
      </c>
      <c r="I451" t="s">
        <v>129</v>
      </c>
    </row>
    <row r="452" spans="7:9" x14ac:dyDescent="0.25">
      <c r="G452" t="s">
        <v>576</v>
      </c>
      <c r="H452" t="s">
        <v>577</v>
      </c>
      <c r="I452" t="s">
        <v>129</v>
      </c>
    </row>
    <row r="453" spans="7:9" x14ac:dyDescent="0.25">
      <c r="G453" t="s">
        <v>993</v>
      </c>
      <c r="H453" t="s">
        <v>75</v>
      </c>
      <c r="I453">
        <v>38.5</v>
      </c>
    </row>
    <row r="454" spans="7:9" x14ac:dyDescent="0.25">
      <c r="G454" t="s">
        <v>993</v>
      </c>
      <c r="H454" t="s">
        <v>76</v>
      </c>
      <c r="I454">
        <v>38.1</v>
      </c>
    </row>
    <row r="455" spans="7:9" x14ac:dyDescent="0.25">
      <c r="G455" t="s">
        <v>993</v>
      </c>
      <c r="H455" t="s">
        <v>77</v>
      </c>
      <c r="I455">
        <v>40.5</v>
      </c>
    </row>
    <row r="456" spans="7:9" x14ac:dyDescent="0.25">
      <c r="G456" t="s">
        <v>993</v>
      </c>
      <c r="H456" t="s">
        <v>78</v>
      </c>
      <c r="I456">
        <v>40.6</v>
      </c>
    </row>
    <row r="457" spans="7:9" x14ac:dyDescent="0.25">
      <c r="G457" t="s">
        <v>993</v>
      </c>
      <c r="H457" t="s">
        <v>79</v>
      </c>
      <c r="I457">
        <v>37.4</v>
      </c>
    </row>
    <row r="458" spans="7:9" x14ac:dyDescent="0.25">
      <c r="G458" t="s">
        <v>993</v>
      </c>
      <c r="H458" t="s">
        <v>80</v>
      </c>
      <c r="I458">
        <v>44</v>
      </c>
    </row>
    <row r="459" spans="7:9" x14ac:dyDescent="0.25">
      <c r="G459" t="s">
        <v>993</v>
      </c>
      <c r="H459" t="s">
        <v>81</v>
      </c>
      <c r="I459">
        <v>31.6</v>
      </c>
    </row>
    <row r="460" spans="7:9" x14ac:dyDescent="0.25">
      <c r="G460" t="s">
        <v>993</v>
      </c>
      <c r="H460" t="s">
        <v>82</v>
      </c>
      <c r="I460">
        <v>21.4</v>
      </c>
    </row>
    <row r="461" spans="7:9" x14ac:dyDescent="0.25">
      <c r="G461" t="s">
        <v>993</v>
      </c>
      <c r="H461" t="s">
        <v>83</v>
      </c>
      <c r="I461">
        <v>21</v>
      </c>
    </row>
    <row r="462" spans="7:9" x14ac:dyDescent="0.25">
      <c r="G462" t="s">
        <v>993</v>
      </c>
      <c r="H462" t="s">
        <v>84</v>
      </c>
      <c r="I462">
        <v>34.4</v>
      </c>
    </row>
    <row r="463" spans="7:9" x14ac:dyDescent="0.25">
      <c r="G463" t="s">
        <v>993</v>
      </c>
      <c r="H463" t="s">
        <v>525</v>
      </c>
      <c r="I463">
        <v>54.1</v>
      </c>
    </row>
    <row r="464" spans="7:9" x14ac:dyDescent="0.25">
      <c r="G464" t="s">
        <v>993</v>
      </c>
      <c r="H464" t="s">
        <v>526</v>
      </c>
      <c r="I464" t="s">
        <v>129</v>
      </c>
    </row>
    <row r="465" spans="7:9" x14ac:dyDescent="0.25">
      <c r="G465" t="s">
        <v>993</v>
      </c>
      <c r="H465" t="s">
        <v>546</v>
      </c>
      <c r="I465">
        <v>37</v>
      </c>
    </row>
    <row r="466" spans="7:9" x14ac:dyDescent="0.25">
      <c r="G466" t="s">
        <v>993</v>
      </c>
      <c r="H466" t="s">
        <v>547</v>
      </c>
      <c r="I466">
        <v>49.7</v>
      </c>
    </row>
    <row r="467" spans="7:9" x14ac:dyDescent="0.25">
      <c r="G467" t="s">
        <v>748</v>
      </c>
      <c r="H467" t="s">
        <v>578</v>
      </c>
      <c r="I467">
        <v>37.200000000000003</v>
      </c>
    </row>
    <row r="468" spans="7:9" x14ac:dyDescent="0.25">
      <c r="G468" t="s">
        <v>748</v>
      </c>
      <c r="H468" t="s">
        <v>579</v>
      </c>
      <c r="I468">
        <v>38.700000000000003</v>
      </c>
    </row>
    <row r="469" spans="7:9" x14ac:dyDescent="0.25">
      <c r="G469" t="s">
        <v>748</v>
      </c>
      <c r="H469" t="s">
        <v>580</v>
      </c>
      <c r="I469">
        <v>33.6</v>
      </c>
    </row>
    <row r="470" spans="7:9" x14ac:dyDescent="0.25">
      <c r="G470" t="s">
        <v>748</v>
      </c>
      <c r="H470" t="s">
        <v>581</v>
      </c>
      <c r="I470">
        <v>33.700000000000003</v>
      </c>
    </row>
    <row r="471" spans="7:9" x14ac:dyDescent="0.25">
      <c r="G471" t="s">
        <v>748</v>
      </c>
      <c r="H471" t="s">
        <v>582</v>
      </c>
      <c r="I471">
        <v>30.5</v>
      </c>
    </row>
    <row r="472" spans="7:9" x14ac:dyDescent="0.25">
      <c r="G472" t="s">
        <v>748</v>
      </c>
      <c r="H472" t="s">
        <v>583</v>
      </c>
      <c r="I472">
        <v>36.700000000000003</v>
      </c>
    </row>
    <row r="473" spans="7:9" x14ac:dyDescent="0.25">
      <c r="G473" t="s">
        <v>748</v>
      </c>
      <c r="H473" t="s">
        <v>584</v>
      </c>
      <c r="I473">
        <v>41.7</v>
      </c>
    </row>
    <row r="474" spans="7:9" x14ac:dyDescent="0.25">
      <c r="G474" t="s">
        <v>748</v>
      </c>
      <c r="H474" t="s">
        <v>585</v>
      </c>
      <c r="I474">
        <v>35</v>
      </c>
    </row>
    <row r="475" spans="7:9" x14ac:dyDescent="0.25">
      <c r="G475" t="s">
        <v>748</v>
      </c>
      <c r="H475" t="s">
        <v>586</v>
      </c>
      <c r="I475">
        <v>39.299999999999997</v>
      </c>
    </row>
    <row r="476" spans="7:9" x14ac:dyDescent="0.25">
      <c r="G476" t="s">
        <v>748</v>
      </c>
      <c r="H476" t="s">
        <v>587</v>
      </c>
      <c r="I476">
        <v>34.9</v>
      </c>
    </row>
    <row r="477" spans="7:9" x14ac:dyDescent="0.25">
      <c r="G477" t="s">
        <v>748</v>
      </c>
      <c r="H477" t="s">
        <v>588</v>
      </c>
      <c r="I477">
        <v>40</v>
      </c>
    </row>
    <row r="478" spans="7:9" x14ac:dyDescent="0.25">
      <c r="G478" t="s">
        <v>748</v>
      </c>
      <c r="H478" t="s">
        <v>589</v>
      </c>
      <c r="I478">
        <v>30.5</v>
      </c>
    </row>
    <row r="479" spans="7:9" x14ac:dyDescent="0.25">
      <c r="G479" t="s">
        <v>748</v>
      </c>
      <c r="H479" t="s">
        <v>590</v>
      </c>
      <c r="I479">
        <v>36.200000000000003</v>
      </c>
    </row>
    <row r="480" spans="7:9" x14ac:dyDescent="0.25">
      <c r="G480" t="s">
        <v>748</v>
      </c>
      <c r="H480" t="s">
        <v>591</v>
      </c>
      <c r="I480">
        <v>35.5</v>
      </c>
    </row>
    <row r="481" spans="7:9" x14ac:dyDescent="0.25">
      <c r="G481" t="s">
        <v>748</v>
      </c>
      <c r="H481" t="s">
        <v>592</v>
      </c>
      <c r="I481">
        <v>38.799999999999997</v>
      </c>
    </row>
    <row r="482" spans="7:9" x14ac:dyDescent="0.25">
      <c r="G482" t="s">
        <v>748</v>
      </c>
      <c r="H482" t="s">
        <v>593</v>
      </c>
      <c r="I482">
        <v>35.6</v>
      </c>
    </row>
    <row r="483" spans="7:9" x14ac:dyDescent="0.25">
      <c r="G483" t="s">
        <v>748</v>
      </c>
      <c r="H483" t="s">
        <v>594</v>
      </c>
      <c r="I483">
        <v>40.1</v>
      </c>
    </row>
    <row r="484" spans="7:9" x14ac:dyDescent="0.25">
      <c r="G484" t="s">
        <v>748</v>
      </c>
      <c r="H484" t="s">
        <v>595</v>
      </c>
      <c r="I484">
        <v>36.5</v>
      </c>
    </row>
    <row r="485" spans="7:9" x14ac:dyDescent="0.25">
      <c r="G485" t="s">
        <v>748</v>
      </c>
      <c r="H485" t="s">
        <v>596</v>
      </c>
      <c r="I485">
        <v>35.6</v>
      </c>
    </row>
    <row r="486" spans="7:9" x14ac:dyDescent="0.25">
      <c r="G486" t="s">
        <v>748</v>
      </c>
      <c r="H486" t="s">
        <v>597</v>
      </c>
      <c r="I486">
        <v>36.6</v>
      </c>
    </row>
    <row r="487" spans="7:9" x14ac:dyDescent="0.25">
      <c r="G487" t="s">
        <v>748</v>
      </c>
      <c r="H487" t="s">
        <v>598</v>
      </c>
      <c r="I487">
        <v>38</v>
      </c>
    </row>
    <row r="488" spans="7:9" x14ac:dyDescent="0.25">
      <c r="G488" t="s">
        <v>748</v>
      </c>
      <c r="H488" t="s">
        <v>599</v>
      </c>
      <c r="I488">
        <v>35.700000000000003</v>
      </c>
    </row>
    <row r="489" spans="7:9" x14ac:dyDescent="0.25">
      <c r="G489" t="s">
        <v>748</v>
      </c>
      <c r="H489" t="s">
        <v>600</v>
      </c>
      <c r="I489">
        <v>37</v>
      </c>
    </row>
    <row r="490" spans="7:9" x14ac:dyDescent="0.25">
      <c r="G490" t="s">
        <v>748</v>
      </c>
      <c r="H490" t="s">
        <v>601</v>
      </c>
      <c r="I490">
        <v>38</v>
      </c>
    </row>
    <row r="491" spans="7:9" x14ac:dyDescent="0.25">
      <c r="G491" t="s">
        <v>748</v>
      </c>
      <c r="H491" t="s">
        <v>602</v>
      </c>
      <c r="I491">
        <v>38.6</v>
      </c>
    </row>
    <row r="492" spans="7:9" x14ac:dyDescent="0.25">
      <c r="G492" t="s">
        <v>748</v>
      </c>
      <c r="H492" t="s">
        <v>603</v>
      </c>
      <c r="I492">
        <v>33.799999999999997</v>
      </c>
    </row>
    <row r="493" spans="7:9" x14ac:dyDescent="0.25">
      <c r="G493" t="s">
        <v>748</v>
      </c>
      <c r="H493" t="s">
        <v>604</v>
      </c>
      <c r="I493">
        <v>38.6</v>
      </c>
    </row>
    <row r="494" spans="7:9" x14ac:dyDescent="0.25">
      <c r="G494" t="s">
        <v>748</v>
      </c>
      <c r="H494" t="s">
        <v>605</v>
      </c>
      <c r="I494">
        <v>41.5</v>
      </c>
    </row>
    <row r="495" spans="7:9" x14ac:dyDescent="0.25">
      <c r="G495" t="s">
        <v>748</v>
      </c>
      <c r="H495" t="s">
        <v>606</v>
      </c>
      <c r="I495">
        <v>34.9</v>
      </c>
    </row>
    <row r="496" spans="7:9" x14ac:dyDescent="0.25">
      <c r="G496" t="s">
        <v>748</v>
      </c>
      <c r="H496" t="s">
        <v>607</v>
      </c>
      <c r="I496">
        <v>35.700000000000003</v>
      </c>
    </row>
    <row r="497" spans="7:9" x14ac:dyDescent="0.25">
      <c r="G497" t="s">
        <v>748</v>
      </c>
      <c r="H497" t="s">
        <v>608</v>
      </c>
      <c r="I497">
        <v>19.2</v>
      </c>
    </row>
    <row r="498" spans="7:9" x14ac:dyDescent="0.25">
      <c r="G498" t="s">
        <v>748</v>
      </c>
      <c r="H498" t="s">
        <v>609</v>
      </c>
      <c r="I498">
        <v>26.3</v>
      </c>
    </row>
    <row r="499" spans="7:9" x14ac:dyDescent="0.25">
      <c r="G499" t="s">
        <v>748</v>
      </c>
      <c r="H499" t="s">
        <v>610</v>
      </c>
      <c r="I499">
        <v>25.8</v>
      </c>
    </row>
    <row r="500" spans="7:9" x14ac:dyDescent="0.25">
      <c r="G500" t="s">
        <v>748</v>
      </c>
      <c r="H500" t="s">
        <v>611</v>
      </c>
      <c r="I500">
        <v>19.100000000000001</v>
      </c>
    </row>
    <row r="501" spans="7:9" x14ac:dyDescent="0.25">
      <c r="G501" t="s">
        <v>748</v>
      </c>
      <c r="H501" t="s">
        <v>612</v>
      </c>
      <c r="I501">
        <v>20.7</v>
      </c>
    </row>
    <row r="502" spans="7:9" x14ac:dyDescent="0.25">
      <c r="G502" t="s">
        <v>736</v>
      </c>
      <c r="H502" t="s">
        <v>729</v>
      </c>
      <c r="I502" t="s">
        <v>129</v>
      </c>
    </row>
    <row r="503" spans="7:9" x14ac:dyDescent="0.25">
      <c r="G503" t="s">
        <v>736</v>
      </c>
      <c r="H503" t="s">
        <v>730</v>
      </c>
      <c r="I503" t="s">
        <v>129</v>
      </c>
    </row>
    <row r="504" spans="7:9" x14ac:dyDescent="0.25">
      <c r="G504" t="s">
        <v>736</v>
      </c>
      <c r="H504" t="s">
        <v>731</v>
      </c>
      <c r="I504" t="s">
        <v>129</v>
      </c>
    </row>
    <row r="505" spans="7:9" x14ac:dyDescent="0.25">
      <c r="G505" t="s">
        <v>736</v>
      </c>
      <c r="H505" t="s">
        <v>732</v>
      </c>
      <c r="I505" t="s">
        <v>129</v>
      </c>
    </row>
    <row r="506" spans="7:9" x14ac:dyDescent="0.25">
      <c r="G506" t="s">
        <v>736</v>
      </c>
      <c r="H506" t="s">
        <v>613</v>
      </c>
      <c r="I506" t="s">
        <v>129</v>
      </c>
    </row>
    <row r="507" spans="7:9" x14ac:dyDescent="0.25">
      <c r="G507" t="s">
        <v>736</v>
      </c>
      <c r="H507" t="s">
        <v>733</v>
      </c>
      <c r="I507" t="s">
        <v>129</v>
      </c>
    </row>
    <row r="508" spans="7:9" x14ac:dyDescent="0.25">
      <c r="G508" t="s">
        <v>736</v>
      </c>
      <c r="H508" t="s">
        <v>734</v>
      </c>
      <c r="I508" t="s">
        <v>129</v>
      </c>
    </row>
    <row r="509" spans="7:9" x14ac:dyDescent="0.25">
      <c r="G509" t="s">
        <v>736</v>
      </c>
      <c r="H509" t="s">
        <v>735</v>
      </c>
      <c r="I509" t="s">
        <v>129</v>
      </c>
    </row>
    <row r="510" spans="7:9" x14ac:dyDescent="0.25">
      <c r="G510" t="s">
        <v>753</v>
      </c>
      <c r="H510" t="s">
        <v>614</v>
      </c>
      <c r="I510" t="s">
        <v>129</v>
      </c>
    </row>
    <row r="511" spans="7:9" x14ac:dyDescent="0.25">
      <c r="G511" t="s">
        <v>753</v>
      </c>
      <c r="H511" t="s">
        <v>615</v>
      </c>
      <c r="I511" t="s">
        <v>129</v>
      </c>
    </row>
    <row r="512" spans="7:9" x14ac:dyDescent="0.25">
      <c r="G512" t="s">
        <v>753</v>
      </c>
      <c r="H512" t="s">
        <v>616</v>
      </c>
      <c r="I512" t="s">
        <v>129</v>
      </c>
    </row>
    <row r="513" spans="7:9" x14ac:dyDescent="0.25">
      <c r="G513" t="s">
        <v>753</v>
      </c>
      <c r="H513" t="s">
        <v>617</v>
      </c>
      <c r="I513" t="s">
        <v>129</v>
      </c>
    </row>
    <row r="514" spans="7:9" x14ac:dyDescent="0.25">
      <c r="G514" t="s">
        <v>753</v>
      </c>
      <c r="H514" t="s">
        <v>618</v>
      </c>
      <c r="I514" t="s">
        <v>129</v>
      </c>
    </row>
    <row r="515" spans="7:9" x14ac:dyDescent="0.25">
      <c r="G515" t="s">
        <v>753</v>
      </c>
      <c r="H515" t="s">
        <v>619</v>
      </c>
      <c r="I515" t="s">
        <v>129</v>
      </c>
    </row>
    <row r="516" spans="7:9" x14ac:dyDescent="0.25">
      <c r="G516" t="s">
        <v>753</v>
      </c>
      <c r="H516" t="s">
        <v>620</v>
      </c>
      <c r="I516" t="s">
        <v>129</v>
      </c>
    </row>
    <row r="517" spans="7:9" x14ac:dyDescent="0.25">
      <c r="G517" t="s">
        <v>753</v>
      </c>
      <c r="H517" t="s">
        <v>621</v>
      </c>
      <c r="I517" t="s">
        <v>129</v>
      </c>
    </row>
    <row r="518" spans="7:9" x14ac:dyDescent="0.25">
      <c r="G518" t="s">
        <v>753</v>
      </c>
      <c r="H518" t="s">
        <v>622</v>
      </c>
      <c r="I518" t="s">
        <v>129</v>
      </c>
    </row>
    <row r="519" spans="7:9" x14ac:dyDescent="0.25">
      <c r="G519" t="s">
        <v>753</v>
      </c>
      <c r="H519" t="s">
        <v>623</v>
      </c>
      <c r="I519" t="s">
        <v>129</v>
      </c>
    </row>
    <row r="520" spans="7:9" x14ac:dyDescent="0.25">
      <c r="G520" t="s">
        <v>753</v>
      </c>
      <c r="H520" t="s">
        <v>624</v>
      </c>
      <c r="I520" t="s">
        <v>129</v>
      </c>
    </row>
    <row r="521" spans="7:9" x14ac:dyDescent="0.25">
      <c r="G521" t="s">
        <v>625</v>
      </c>
      <c r="H521" t="s">
        <v>626</v>
      </c>
      <c r="I521" t="s">
        <v>129</v>
      </c>
    </row>
    <row r="522" spans="7:9" x14ac:dyDescent="0.25">
      <c r="G522" t="s">
        <v>627</v>
      </c>
      <c r="H522" t="s">
        <v>628</v>
      </c>
      <c r="I522">
        <v>12.6</v>
      </c>
    </row>
    <row r="523" spans="7:9" x14ac:dyDescent="0.25">
      <c r="G523" t="s">
        <v>627</v>
      </c>
      <c r="H523" t="s">
        <v>629</v>
      </c>
      <c r="I523">
        <v>36.700000000000003</v>
      </c>
    </row>
    <row r="524" spans="7:9" x14ac:dyDescent="0.25">
      <c r="G524" t="s">
        <v>627</v>
      </c>
      <c r="H524" t="s">
        <v>630</v>
      </c>
      <c r="I524">
        <v>27</v>
      </c>
    </row>
    <row r="525" spans="7:9" x14ac:dyDescent="0.25">
      <c r="G525" t="s">
        <v>627</v>
      </c>
      <c r="H525" t="s">
        <v>631</v>
      </c>
      <c r="I525">
        <v>32.4</v>
      </c>
    </row>
    <row r="526" spans="7:9" x14ac:dyDescent="0.25">
      <c r="G526" t="s">
        <v>627</v>
      </c>
      <c r="H526" t="s">
        <v>632</v>
      </c>
      <c r="I526">
        <v>36</v>
      </c>
    </row>
    <row r="527" spans="7:9" x14ac:dyDescent="0.25">
      <c r="G527" t="s">
        <v>627</v>
      </c>
      <c r="H527" t="s">
        <v>633</v>
      </c>
      <c r="I527">
        <v>36.299999999999997</v>
      </c>
    </row>
    <row r="528" spans="7:9" x14ac:dyDescent="0.25">
      <c r="G528" t="s">
        <v>627</v>
      </c>
      <c r="H528" t="s">
        <v>634</v>
      </c>
      <c r="I528">
        <v>16.5</v>
      </c>
    </row>
    <row r="529" spans="7:9" x14ac:dyDescent="0.25">
      <c r="G529" t="s">
        <v>627</v>
      </c>
      <c r="H529" t="s">
        <v>635</v>
      </c>
      <c r="I529">
        <v>32.1</v>
      </c>
    </row>
    <row r="530" spans="7:9" x14ac:dyDescent="0.25">
      <c r="G530" t="s">
        <v>627</v>
      </c>
      <c r="H530" t="s">
        <v>636</v>
      </c>
      <c r="I530">
        <v>24.8</v>
      </c>
    </row>
    <row r="531" spans="7:9" x14ac:dyDescent="0.25">
      <c r="G531" t="s">
        <v>627</v>
      </c>
      <c r="H531" t="s">
        <v>637</v>
      </c>
      <c r="I531">
        <v>35.1</v>
      </c>
    </row>
    <row r="532" spans="7:9" x14ac:dyDescent="0.25">
      <c r="G532" t="s">
        <v>627</v>
      </c>
      <c r="H532" t="s">
        <v>638</v>
      </c>
      <c r="I532">
        <v>16.8</v>
      </c>
    </row>
    <row r="533" spans="7:9" x14ac:dyDescent="0.25">
      <c r="G533" t="s">
        <v>627</v>
      </c>
      <c r="H533" t="s">
        <v>639</v>
      </c>
      <c r="I533">
        <v>36.9</v>
      </c>
    </row>
    <row r="534" spans="7:9" x14ac:dyDescent="0.25">
      <c r="G534" t="s">
        <v>627</v>
      </c>
      <c r="H534" t="s">
        <v>640</v>
      </c>
      <c r="I534">
        <v>17.8</v>
      </c>
    </row>
    <row r="535" spans="7:9" x14ac:dyDescent="0.25">
      <c r="G535" t="s">
        <v>627</v>
      </c>
      <c r="H535" t="s">
        <v>641</v>
      </c>
      <c r="I535">
        <v>25.3</v>
      </c>
    </row>
    <row r="536" spans="7:9" x14ac:dyDescent="0.25">
      <c r="G536" t="s">
        <v>627</v>
      </c>
      <c r="H536" t="s">
        <v>642</v>
      </c>
      <c r="I536">
        <v>42</v>
      </c>
    </row>
    <row r="537" spans="7:9" x14ac:dyDescent="0.25">
      <c r="G537" t="s">
        <v>627</v>
      </c>
      <c r="H537" t="s">
        <v>643</v>
      </c>
      <c r="I537">
        <v>29.5</v>
      </c>
    </row>
    <row r="538" spans="7:9" x14ac:dyDescent="0.25">
      <c r="G538" t="s">
        <v>627</v>
      </c>
      <c r="H538" t="s">
        <v>644</v>
      </c>
      <c r="I538">
        <v>36</v>
      </c>
    </row>
    <row r="539" spans="7:9" x14ac:dyDescent="0.25">
      <c r="G539" t="s">
        <v>627</v>
      </c>
      <c r="H539" t="s">
        <v>645</v>
      </c>
      <c r="I539">
        <v>10.1</v>
      </c>
    </row>
    <row r="540" spans="7:9" x14ac:dyDescent="0.25">
      <c r="G540" t="s">
        <v>627</v>
      </c>
      <c r="H540" t="s">
        <v>646</v>
      </c>
      <c r="I540">
        <v>24.1</v>
      </c>
    </row>
    <row r="541" spans="7:9" x14ac:dyDescent="0.25">
      <c r="G541" t="s">
        <v>627</v>
      </c>
      <c r="H541" t="s">
        <v>647</v>
      </c>
      <c r="I541">
        <v>26.2</v>
      </c>
    </row>
    <row r="542" spans="7:9" x14ac:dyDescent="0.25">
      <c r="G542" t="s">
        <v>627</v>
      </c>
      <c r="H542" t="s">
        <v>648</v>
      </c>
      <c r="I542">
        <v>28.4</v>
      </c>
    </row>
    <row r="543" spans="7:9" x14ac:dyDescent="0.25">
      <c r="G543" t="s">
        <v>627</v>
      </c>
      <c r="H543" t="s">
        <v>649</v>
      </c>
      <c r="I543">
        <v>29.2</v>
      </c>
    </row>
    <row r="544" spans="7:9" x14ac:dyDescent="0.25">
      <c r="G544" t="s">
        <v>627</v>
      </c>
      <c r="H544" t="s">
        <v>650</v>
      </c>
      <c r="I544">
        <v>31.8</v>
      </c>
    </row>
    <row r="545" spans="7:9" x14ac:dyDescent="0.25">
      <c r="G545" t="s">
        <v>627</v>
      </c>
      <c r="H545" t="s">
        <v>651</v>
      </c>
      <c r="I545">
        <v>31.5</v>
      </c>
    </row>
    <row r="546" spans="7:9" x14ac:dyDescent="0.25">
      <c r="G546" t="s">
        <v>627</v>
      </c>
      <c r="H546" t="s">
        <v>652</v>
      </c>
      <c r="I546">
        <v>24.5</v>
      </c>
    </row>
    <row r="547" spans="7:9" x14ac:dyDescent="0.25">
      <c r="G547" t="s">
        <v>627</v>
      </c>
      <c r="H547" t="s">
        <v>653</v>
      </c>
      <c r="I547">
        <v>41.5</v>
      </c>
    </row>
    <row r="548" spans="7:9" x14ac:dyDescent="0.25">
      <c r="G548" t="s">
        <v>627</v>
      </c>
      <c r="H548" t="s">
        <v>654</v>
      </c>
      <c r="I548">
        <v>49</v>
      </c>
    </row>
    <row r="549" spans="7:9" x14ac:dyDescent="0.25">
      <c r="G549" t="s">
        <v>627</v>
      </c>
      <c r="H549" t="s">
        <v>655</v>
      </c>
      <c r="I549">
        <v>19.600000000000001</v>
      </c>
    </row>
    <row r="550" spans="7:9" x14ac:dyDescent="0.25">
      <c r="G550" t="s">
        <v>627</v>
      </c>
      <c r="H550" t="s">
        <v>656</v>
      </c>
      <c r="I550">
        <v>41.1</v>
      </c>
    </row>
    <row r="551" spans="7:9" x14ac:dyDescent="0.25">
      <c r="G551" t="s">
        <v>627</v>
      </c>
      <c r="H551" t="s">
        <v>657</v>
      </c>
      <c r="I551">
        <v>43.4</v>
      </c>
    </row>
    <row r="552" spans="7:9" x14ac:dyDescent="0.25">
      <c r="G552" t="s">
        <v>627</v>
      </c>
      <c r="H552" t="s">
        <v>658</v>
      </c>
      <c r="I552">
        <v>16.8</v>
      </c>
    </row>
    <row r="553" spans="7:9" x14ac:dyDescent="0.25">
      <c r="G553" t="s">
        <v>627</v>
      </c>
      <c r="H553" t="s">
        <v>659</v>
      </c>
      <c r="I553">
        <v>20.399999999999999</v>
      </c>
    </row>
    <row r="554" spans="7:9" x14ac:dyDescent="0.25">
      <c r="G554" t="s">
        <v>627</v>
      </c>
      <c r="H554" t="s">
        <v>660</v>
      </c>
      <c r="I554">
        <v>21.9</v>
      </c>
    </row>
    <row r="555" spans="7:9" x14ac:dyDescent="0.25">
      <c r="G555" t="s">
        <v>627</v>
      </c>
      <c r="H555" t="s">
        <v>661</v>
      </c>
      <c r="I555">
        <v>23.5</v>
      </c>
    </row>
    <row r="556" spans="7:9" x14ac:dyDescent="0.25">
      <c r="G556" t="s">
        <v>627</v>
      </c>
      <c r="H556" t="s">
        <v>662</v>
      </c>
      <c r="I556">
        <v>31</v>
      </c>
    </row>
    <row r="557" spans="7:9" x14ac:dyDescent="0.25">
      <c r="G557" t="s">
        <v>627</v>
      </c>
      <c r="H557" t="s">
        <v>663</v>
      </c>
      <c r="I557">
        <v>34</v>
      </c>
    </row>
    <row r="558" spans="7:9" x14ac:dyDescent="0.25">
      <c r="G558" t="s">
        <v>627</v>
      </c>
      <c r="H558" t="s">
        <v>664</v>
      </c>
      <c r="I558">
        <v>23.5</v>
      </c>
    </row>
    <row r="559" spans="7:9" x14ac:dyDescent="0.25">
      <c r="G559" t="s">
        <v>627</v>
      </c>
      <c r="H559" t="s">
        <v>665</v>
      </c>
      <c r="I559">
        <v>18.5</v>
      </c>
    </row>
    <row r="560" spans="7:9" x14ac:dyDescent="0.25">
      <c r="G560" t="s">
        <v>627</v>
      </c>
      <c r="H560" t="s">
        <v>666</v>
      </c>
      <c r="I560">
        <v>26.9</v>
      </c>
    </row>
    <row r="561" spans="7:9" x14ac:dyDescent="0.25">
      <c r="G561" t="s">
        <v>627</v>
      </c>
      <c r="H561" t="s">
        <v>667</v>
      </c>
      <c r="I561">
        <v>42</v>
      </c>
    </row>
    <row r="562" spans="7:9" x14ac:dyDescent="0.25">
      <c r="G562" t="s">
        <v>627</v>
      </c>
      <c r="H562" t="s">
        <v>668</v>
      </c>
      <c r="I562">
        <v>30</v>
      </c>
    </row>
    <row r="563" spans="7:9" x14ac:dyDescent="0.25">
      <c r="G563" t="s">
        <v>627</v>
      </c>
      <c r="H563" t="s">
        <v>669</v>
      </c>
      <c r="I563">
        <v>23.4</v>
      </c>
    </row>
    <row r="564" spans="7:9" x14ac:dyDescent="0.25">
      <c r="G564" t="s">
        <v>627</v>
      </c>
      <c r="H564" t="s">
        <v>670</v>
      </c>
      <c r="I564">
        <v>23.8</v>
      </c>
    </row>
    <row r="565" spans="7:9" x14ac:dyDescent="0.25">
      <c r="G565" t="s">
        <v>627</v>
      </c>
      <c r="H565" t="s">
        <v>671</v>
      </c>
      <c r="I565">
        <v>19.3</v>
      </c>
    </row>
    <row r="566" spans="7:9" x14ac:dyDescent="0.25">
      <c r="G566" t="s">
        <v>627</v>
      </c>
      <c r="H566" t="s">
        <v>672</v>
      </c>
      <c r="I566">
        <v>20.8</v>
      </c>
    </row>
    <row r="567" spans="7:9" x14ac:dyDescent="0.25">
      <c r="G567" t="s">
        <v>627</v>
      </c>
      <c r="H567" t="s">
        <v>673</v>
      </c>
      <c r="I567">
        <v>23</v>
      </c>
    </row>
    <row r="568" spans="7:9" x14ac:dyDescent="0.25">
      <c r="G568" t="s">
        <v>627</v>
      </c>
      <c r="H568" t="s">
        <v>674</v>
      </c>
      <c r="I568">
        <v>32.200000000000003</v>
      </c>
    </row>
    <row r="569" spans="7:9" x14ac:dyDescent="0.25">
      <c r="G569" t="s">
        <v>627</v>
      </c>
      <c r="H569" t="s">
        <v>675</v>
      </c>
      <c r="I569">
        <v>13.8</v>
      </c>
    </row>
    <row r="570" spans="7:9" x14ac:dyDescent="0.25">
      <c r="G570" t="s">
        <v>627</v>
      </c>
      <c r="H570" t="s">
        <v>676</v>
      </c>
      <c r="I570">
        <v>34</v>
      </c>
    </row>
    <row r="571" spans="7:9" x14ac:dyDescent="0.25">
      <c r="G571" t="s">
        <v>627</v>
      </c>
      <c r="H571" t="s">
        <v>677</v>
      </c>
      <c r="I571">
        <v>25</v>
      </c>
    </row>
    <row r="572" spans="7:9" x14ac:dyDescent="0.25">
      <c r="G572" t="s">
        <v>627</v>
      </c>
      <c r="H572" t="s">
        <v>678</v>
      </c>
      <c r="I572">
        <v>39</v>
      </c>
    </row>
    <row r="573" spans="7:9" x14ac:dyDescent="0.25">
      <c r="G573" t="s">
        <v>627</v>
      </c>
      <c r="H573" t="s">
        <v>679</v>
      </c>
      <c r="I573">
        <v>12.1</v>
      </c>
    </row>
    <row r="574" spans="7:9" x14ac:dyDescent="0.25">
      <c r="G574" t="s">
        <v>627</v>
      </c>
      <c r="H574" t="s">
        <v>680</v>
      </c>
      <c r="I574">
        <v>28.4</v>
      </c>
    </row>
    <row r="575" spans="7:9" x14ac:dyDescent="0.25">
      <c r="G575" t="s">
        <v>627</v>
      </c>
      <c r="H575" t="s">
        <v>681</v>
      </c>
      <c r="I575">
        <v>19</v>
      </c>
    </row>
    <row r="576" spans="7:9" x14ac:dyDescent="0.25">
      <c r="G576" t="s">
        <v>627</v>
      </c>
      <c r="H576" t="s">
        <v>682</v>
      </c>
      <c r="I576">
        <v>29.7</v>
      </c>
    </row>
    <row r="577" spans="7:9" x14ac:dyDescent="0.25">
      <c r="G577" t="s">
        <v>627</v>
      </c>
      <c r="H577" t="s">
        <v>683</v>
      </c>
      <c r="I577">
        <v>17.399999999999999</v>
      </c>
    </row>
    <row r="578" spans="7:9" x14ac:dyDescent="0.25">
      <c r="G578" t="s">
        <v>627</v>
      </c>
      <c r="H578" t="s">
        <v>684</v>
      </c>
      <c r="I578">
        <v>41.2</v>
      </c>
    </row>
    <row r="579" spans="7:9" x14ac:dyDescent="0.25">
      <c r="G579" t="s">
        <v>627</v>
      </c>
      <c r="H579" t="s">
        <v>685</v>
      </c>
      <c r="I579">
        <v>11.2</v>
      </c>
    </row>
    <row r="580" spans="7:9" x14ac:dyDescent="0.25">
      <c r="G580" t="s">
        <v>627</v>
      </c>
      <c r="H580" t="s">
        <v>686</v>
      </c>
      <c r="I580">
        <v>24</v>
      </c>
    </row>
    <row r="581" spans="7:9" x14ac:dyDescent="0.25">
      <c r="G581" t="s">
        <v>627</v>
      </c>
      <c r="H581" t="s">
        <v>687</v>
      </c>
      <c r="I581">
        <v>13</v>
      </c>
    </row>
    <row r="582" spans="7:9" x14ac:dyDescent="0.25">
      <c r="G582" t="s">
        <v>627</v>
      </c>
      <c r="H582" t="s">
        <v>688</v>
      </c>
      <c r="I582">
        <v>28</v>
      </c>
    </row>
    <row r="583" spans="7:9" x14ac:dyDescent="0.25">
      <c r="G583" t="s">
        <v>627</v>
      </c>
      <c r="H583" t="s">
        <v>689</v>
      </c>
      <c r="I583">
        <v>23.1</v>
      </c>
    </row>
    <row r="584" spans="7:9" x14ac:dyDescent="0.25">
      <c r="G584" t="s">
        <v>627</v>
      </c>
      <c r="H584" t="s">
        <v>690</v>
      </c>
      <c r="I584">
        <v>32</v>
      </c>
    </row>
    <row r="585" spans="7:9" x14ac:dyDescent="0.25">
      <c r="G585" t="s">
        <v>627</v>
      </c>
      <c r="H585" t="s">
        <v>691</v>
      </c>
      <c r="I585">
        <v>17</v>
      </c>
    </row>
    <row r="586" spans="7:9" x14ac:dyDescent="0.25">
      <c r="G586" t="s">
        <v>627</v>
      </c>
      <c r="H586" t="s">
        <v>692</v>
      </c>
      <c r="I586">
        <v>16.7</v>
      </c>
    </row>
    <row r="587" spans="7:9" x14ac:dyDescent="0.25">
      <c r="G587" t="s">
        <v>627</v>
      </c>
      <c r="H587" t="s">
        <v>693</v>
      </c>
      <c r="I587">
        <v>22</v>
      </c>
    </row>
    <row r="588" spans="7:9" x14ac:dyDescent="0.25">
      <c r="G588" t="s">
        <v>627</v>
      </c>
      <c r="H588" t="s">
        <v>694</v>
      </c>
      <c r="I588">
        <v>17.8</v>
      </c>
    </row>
    <row r="589" spans="7:9" x14ac:dyDescent="0.25">
      <c r="G589" t="s">
        <v>627</v>
      </c>
      <c r="H589" t="s">
        <v>695</v>
      </c>
      <c r="I589">
        <v>18.100000000000001</v>
      </c>
    </row>
    <row r="590" spans="7:9" x14ac:dyDescent="0.25">
      <c r="G590" t="s">
        <v>627</v>
      </c>
      <c r="H590" t="s">
        <v>696</v>
      </c>
      <c r="I590">
        <v>10.6</v>
      </c>
    </row>
    <row r="591" spans="7:9" x14ac:dyDescent="0.25">
      <c r="G591" t="s">
        <v>627</v>
      </c>
      <c r="H591" t="s">
        <v>697</v>
      </c>
      <c r="I591">
        <v>20.100000000000001</v>
      </c>
    </row>
    <row r="592" spans="7:9" x14ac:dyDescent="0.25">
      <c r="G592" t="s">
        <v>627</v>
      </c>
      <c r="H592" t="s">
        <v>698</v>
      </c>
      <c r="I592">
        <v>16.3</v>
      </c>
    </row>
    <row r="593" spans="7:9" x14ac:dyDescent="0.25">
      <c r="G593" t="s">
        <v>627</v>
      </c>
      <c r="H593" t="s">
        <v>699</v>
      </c>
      <c r="I593">
        <v>17</v>
      </c>
    </row>
    <row r="594" spans="7:9" x14ac:dyDescent="0.25">
      <c r="G594" t="s">
        <v>627</v>
      </c>
      <c r="H594" t="s">
        <v>700</v>
      </c>
      <c r="I594">
        <v>27</v>
      </c>
    </row>
    <row r="595" spans="7:9" x14ac:dyDescent="0.25">
      <c r="G595" t="s">
        <v>627</v>
      </c>
      <c r="H595" t="s">
        <v>701</v>
      </c>
      <c r="I595">
        <v>18</v>
      </c>
    </row>
    <row r="596" spans="7:9" x14ac:dyDescent="0.25">
      <c r="G596" t="s">
        <v>627</v>
      </c>
      <c r="H596" t="s">
        <v>702</v>
      </c>
      <c r="I596">
        <v>36.5</v>
      </c>
    </row>
    <row r="597" spans="7:9" x14ac:dyDescent="0.25">
      <c r="G597" t="s">
        <v>627</v>
      </c>
      <c r="H597" t="s">
        <v>703</v>
      </c>
      <c r="I597">
        <v>15</v>
      </c>
    </row>
    <row r="598" spans="7:9" x14ac:dyDescent="0.25">
      <c r="G598" t="s">
        <v>627</v>
      </c>
      <c r="H598" t="s">
        <v>704</v>
      </c>
      <c r="I598">
        <v>21.1</v>
      </c>
    </row>
    <row r="599" spans="7:9" x14ac:dyDescent="0.25">
      <c r="G599" t="s">
        <v>627</v>
      </c>
      <c r="H599" t="s">
        <v>705</v>
      </c>
      <c r="I599">
        <v>26</v>
      </c>
    </row>
    <row r="600" spans="7:9" x14ac:dyDescent="0.25">
      <c r="G600" t="s">
        <v>627</v>
      </c>
      <c r="H600" t="s">
        <v>706</v>
      </c>
      <c r="I600">
        <v>15</v>
      </c>
    </row>
    <row r="601" spans="7:9" x14ac:dyDescent="0.25">
      <c r="G601" t="s">
        <v>627</v>
      </c>
      <c r="H601" t="s">
        <v>707</v>
      </c>
      <c r="I601">
        <v>25</v>
      </c>
    </row>
    <row r="602" spans="7:9" x14ac:dyDescent="0.25">
      <c r="G602" t="s">
        <v>627</v>
      </c>
      <c r="H602" t="s">
        <v>708</v>
      </c>
      <c r="I602">
        <v>35</v>
      </c>
    </row>
    <row r="603" spans="7:9" x14ac:dyDescent="0.25">
      <c r="G603" t="s">
        <v>627</v>
      </c>
      <c r="H603" t="s">
        <v>709</v>
      </c>
      <c r="I603">
        <v>15.9</v>
      </c>
    </row>
    <row r="604" spans="7:9" x14ac:dyDescent="0.25">
      <c r="G604" t="s">
        <v>627</v>
      </c>
      <c r="H604" t="s">
        <v>710</v>
      </c>
      <c r="I604">
        <v>24</v>
      </c>
    </row>
    <row r="605" spans="7:9" x14ac:dyDescent="0.25">
      <c r="G605" t="s">
        <v>627</v>
      </c>
      <c r="H605" t="s">
        <v>711</v>
      </c>
      <c r="I605">
        <v>19.5</v>
      </c>
    </row>
    <row r="606" spans="7:9" x14ac:dyDescent="0.25">
      <c r="G606" t="s">
        <v>627</v>
      </c>
      <c r="H606" t="s">
        <v>712</v>
      </c>
      <c r="I606">
        <v>16</v>
      </c>
    </row>
    <row r="607" spans="7:9" x14ac:dyDescent="0.25">
      <c r="G607" t="s">
        <v>627</v>
      </c>
      <c r="H607" t="s">
        <v>713</v>
      </c>
      <c r="I607">
        <v>28.6</v>
      </c>
    </row>
    <row r="608" spans="7:9" x14ac:dyDescent="0.25">
      <c r="G608" t="s">
        <v>714</v>
      </c>
      <c r="H608" t="s">
        <v>715</v>
      </c>
      <c r="I608">
        <v>38.6</v>
      </c>
    </row>
    <row r="609" spans="7:9" x14ac:dyDescent="0.25">
      <c r="G609" t="s">
        <v>714</v>
      </c>
      <c r="H609" t="s">
        <v>716</v>
      </c>
      <c r="I609">
        <v>36.9</v>
      </c>
    </row>
    <row r="610" spans="7:9" x14ac:dyDescent="0.25">
      <c r="G610" t="s">
        <v>714</v>
      </c>
      <c r="H610" t="s">
        <v>717</v>
      </c>
      <c r="I610">
        <v>37.700000000000003</v>
      </c>
    </row>
    <row r="611" spans="7:9" x14ac:dyDescent="0.25">
      <c r="G611" t="s">
        <v>714</v>
      </c>
      <c r="H611" t="s">
        <v>718</v>
      </c>
      <c r="I611">
        <v>35.6</v>
      </c>
    </row>
    <row r="612" spans="7:9" x14ac:dyDescent="0.25">
      <c r="G612" t="s">
        <v>714</v>
      </c>
      <c r="H612" t="s">
        <v>719</v>
      </c>
      <c r="I612">
        <v>36.799999999999997</v>
      </c>
    </row>
    <row r="613" spans="7:9" x14ac:dyDescent="0.25">
      <c r="G613" t="s">
        <v>720</v>
      </c>
      <c r="H613" t="s">
        <v>721</v>
      </c>
      <c r="I613">
        <v>40.5</v>
      </c>
    </row>
    <row r="614" spans="7:9" x14ac:dyDescent="0.25">
      <c r="G614" t="s">
        <v>720</v>
      </c>
      <c r="H614" t="s">
        <v>722</v>
      </c>
      <c r="I614">
        <v>40.4</v>
      </c>
    </row>
    <row r="615" spans="7:9" x14ac:dyDescent="0.25">
      <c r="G615" t="s">
        <v>720</v>
      </c>
      <c r="H615" t="s">
        <v>723</v>
      </c>
      <c r="I615">
        <v>49</v>
      </c>
    </row>
    <row r="616" spans="7:9" x14ac:dyDescent="0.25">
      <c r="G616" t="s">
        <v>720</v>
      </c>
      <c r="H616" t="s">
        <v>724</v>
      </c>
      <c r="I616">
        <v>30.5</v>
      </c>
    </row>
    <row r="617" spans="7:9" x14ac:dyDescent="0.25">
      <c r="G617" t="s">
        <v>720</v>
      </c>
      <c r="H617" t="s">
        <v>725</v>
      </c>
      <c r="I617">
        <v>34.6</v>
      </c>
    </row>
    <row r="618" spans="7:9" x14ac:dyDescent="0.25">
      <c r="G618" t="s">
        <v>767</v>
      </c>
      <c r="H618" t="s">
        <v>737</v>
      </c>
      <c r="I618" t="s">
        <v>129</v>
      </c>
    </row>
    <row r="619" spans="7:9" x14ac:dyDescent="0.25">
      <c r="G619" t="s">
        <v>1119</v>
      </c>
      <c r="H619" t="s">
        <v>1118</v>
      </c>
      <c r="I619" t="s">
        <v>129</v>
      </c>
    </row>
    <row r="620" spans="7:9" x14ac:dyDescent="0.25">
      <c r="G620" s="67" t="s">
        <v>4</v>
      </c>
      <c r="H620" s="67" t="s">
        <v>1172</v>
      </c>
      <c r="I620" s="67" t="s">
        <v>1172</v>
      </c>
    </row>
  </sheetData>
  <sortState ref="G4:I617">
    <sortCondition ref="G4:G61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81</vt:i4>
      </vt:variant>
    </vt:vector>
  </HeadingPairs>
  <TitlesOfParts>
    <vt:vector size="88" baseType="lpstr">
      <vt:lpstr>Summary</vt:lpstr>
      <vt:lpstr>Notes</vt:lpstr>
      <vt:lpstr>1 Fossil and other non biofuels</vt:lpstr>
      <vt:lpstr>2 Biofuels</vt:lpstr>
      <vt:lpstr>3 Electricity</vt:lpstr>
      <vt:lpstr>4 UER information</vt:lpstr>
      <vt:lpstr>Lists</vt:lpstr>
      <vt:lpstr>Algeria</vt:lpstr>
      <vt:lpstr>Angola</vt:lpstr>
      <vt:lpstr>Argentina</vt:lpstr>
      <vt:lpstr>Armenia</vt:lpstr>
      <vt:lpstr>Australia</vt:lpstr>
      <vt:lpstr>Azerbaijan</vt:lpstr>
      <vt:lpstr>Bahrain</vt:lpstr>
      <vt:lpstr>Belarus</vt:lpstr>
      <vt:lpstr>Belize</vt:lpstr>
      <vt:lpstr>Benin</vt:lpstr>
      <vt:lpstr>Biofuels</vt:lpstr>
      <vt:lpstr>Bolivia</vt:lpstr>
      <vt:lpstr>Brazil</vt:lpstr>
      <vt:lpstr>Cameroon</vt:lpstr>
      <vt:lpstr>Canada</vt:lpstr>
      <vt:lpstr>Chad</vt:lpstr>
      <vt:lpstr>Chile</vt:lpstr>
      <vt:lpstr>China</vt:lpstr>
      <vt:lpstr>Colombia</vt:lpstr>
      <vt:lpstr>Compressed_natural_gas</vt:lpstr>
      <vt:lpstr>Compressed_synthetic_methane</vt:lpstr>
      <vt:lpstr>Congo</vt:lpstr>
      <vt:lpstr>Cote_d’Ivoire</vt:lpstr>
      <vt:lpstr>Croatia</vt:lpstr>
      <vt:lpstr>Denmark</vt:lpstr>
      <vt:lpstr>Diesel</vt:lpstr>
      <vt:lpstr>Dubai</vt:lpstr>
      <vt:lpstr>Ecuador</vt:lpstr>
      <vt:lpstr>Egypt</vt:lpstr>
      <vt:lpstr>Electricity</vt:lpstr>
      <vt:lpstr>Equatorial_Guinea</vt:lpstr>
      <vt:lpstr>EU_origin</vt:lpstr>
      <vt:lpstr>Fossil_and_other_non_biofuels</vt:lpstr>
      <vt:lpstr>Gabon</vt:lpstr>
      <vt:lpstr>Gasoil</vt:lpstr>
      <vt:lpstr>Georgia</vt:lpstr>
      <vt:lpstr>Ghana</vt:lpstr>
      <vt:lpstr>Guatemala</vt:lpstr>
      <vt:lpstr>Hydrogen</vt:lpstr>
      <vt:lpstr>India</vt:lpstr>
      <vt:lpstr>Indonesia</vt:lpstr>
      <vt:lpstr>Iran</vt:lpstr>
      <vt:lpstr>Iraq</vt:lpstr>
      <vt:lpstr>Kazakhstan</vt:lpstr>
      <vt:lpstr>Kuwait</vt:lpstr>
      <vt:lpstr>Libya</vt:lpstr>
      <vt:lpstr>Liquified_natural_gas</vt:lpstr>
      <vt:lpstr>Liquified_petroleum_gas</vt:lpstr>
      <vt:lpstr>Malaysia</vt:lpstr>
      <vt:lpstr>Mauritania</vt:lpstr>
      <vt:lpstr>Mexico</vt:lpstr>
      <vt:lpstr>Netherlands</vt:lpstr>
      <vt:lpstr>Neutral_Zone</vt:lpstr>
      <vt:lpstr>Nigeria</vt:lpstr>
      <vt:lpstr>NonEU_origin</vt:lpstr>
      <vt:lpstr>Norway</vt:lpstr>
      <vt:lpstr>Oman</vt:lpstr>
      <vt:lpstr>Other</vt:lpstr>
      <vt:lpstr>Papua_New_Guinea</vt:lpstr>
      <vt:lpstr>Peru</vt:lpstr>
      <vt:lpstr>Petrol</vt:lpstr>
      <vt:lpstr>Philippines</vt:lpstr>
      <vt:lpstr>Qatar</vt:lpstr>
      <vt:lpstr>Russia</vt:lpstr>
      <vt:lpstr>Saudi_Arabia</vt:lpstr>
      <vt:lpstr>Singapore</vt:lpstr>
      <vt:lpstr>Spain</vt:lpstr>
      <vt:lpstr>Syria</vt:lpstr>
      <vt:lpstr>Thailand</vt:lpstr>
      <vt:lpstr>Trinidad_Tobago</vt:lpstr>
      <vt:lpstr>Tunisia</vt:lpstr>
      <vt:lpstr>Turkey</vt:lpstr>
      <vt:lpstr>UER_information</vt:lpstr>
      <vt:lpstr>Ukraine</vt:lpstr>
      <vt:lpstr>United_Kingdom</vt:lpstr>
      <vt:lpstr>US</vt:lpstr>
      <vt:lpstr>US_Federal_OCS</vt:lpstr>
      <vt:lpstr>Uzbekistan</vt:lpstr>
      <vt:lpstr>Venezuela</vt:lpstr>
      <vt:lpstr>Vietnam</vt:lpstr>
      <vt:lpstr>Yemen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dc:creator>
  <cp:lastModifiedBy>Stephanie</cp:lastModifiedBy>
  <cp:lastPrinted>2016-06-08T09:03:26Z</cp:lastPrinted>
  <dcterms:created xsi:type="dcterms:W3CDTF">2016-04-21T08:13:54Z</dcterms:created>
  <dcterms:modified xsi:type="dcterms:W3CDTF">2019-11-28T09:52:08Z</dcterms:modified>
</cp:coreProperties>
</file>